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HIKAMATSU\Desktop\"/>
    </mc:Choice>
  </mc:AlternateContent>
  <bookViews>
    <workbookView xWindow="0" yWindow="0" windowWidth="15330" windowHeight="4290"/>
  </bookViews>
  <sheets>
    <sheet name="zone" sheetId="1" r:id="rId1"/>
  </sheets>
  <calcPr calcId="0"/>
</workbook>
</file>

<file path=xl/calcChain.xml><?xml version="1.0" encoding="utf-8"?>
<calcChain xmlns="http://schemas.openxmlformats.org/spreadsheetml/2006/main">
  <c r="H24" i="1" l="1"/>
  <c r="J32" i="1"/>
  <c r="J30" i="1"/>
  <c r="J31" i="1"/>
  <c r="I30" i="1"/>
  <c r="I31" i="1"/>
  <c r="I32" i="1"/>
  <c r="H30" i="1"/>
  <c r="H31" i="1"/>
  <c r="H32" i="1"/>
  <c r="I29" i="1"/>
  <c r="J29" i="1"/>
  <c r="H29" i="1"/>
  <c r="J25" i="1"/>
  <c r="J26" i="1"/>
  <c r="J27" i="1"/>
  <c r="J28" i="1"/>
  <c r="I25" i="1"/>
  <c r="I26" i="1"/>
  <c r="I27" i="1"/>
  <c r="I28" i="1"/>
  <c r="H25" i="1"/>
  <c r="H26" i="1"/>
  <c r="H27" i="1"/>
  <c r="H28" i="1"/>
  <c r="I24" i="1"/>
  <c r="J24" i="1"/>
  <c r="J23" i="1"/>
  <c r="J20" i="1"/>
  <c r="J21" i="1"/>
  <c r="J22" i="1"/>
  <c r="I20" i="1"/>
  <c r="I21" i="1"/>
  <c r="I22" i="1"/>
  <c r="I23" i="1"/>
  <c r="I19" i="1"/>
  <c r="J19" i="1"/>
  <c r="H23" i="1"/>
  <c r="H19" i="1"/>
  <c r="H20" i="1"/>
  <c r="H21" i="1"/>
  <c r="H22" i="1"/>
  <c r="H2" i="1"/>
  <c r="H3" i="1"/>
  <c r="H4" i="1"/>
  <c r="H5" i="1"/>
  <c r="H6" i="1"/>
  <c r="H7" i="1"/>
  <c r="H8" i="1"/>
  <c r="H9" i="1"/>
  <c r="H10" i="1"/>
  <c r="H11" i="1"/>
  <c r="H12" i="1"/>
  <c r="H13" i="1"/>
  <c r="H14" i="1"/>
  <c r="H15" i="1"/>
  <c r="O8" i="1"/>
  <c r="P8" i="1"/>
  <c r="Q8" i="1"/>
  <c r="O9" i="1"/>
  <c r="P9" i="1"/>
  <c r="Q9" i="1"/>
  <c r="P7" i="1"/>
  <c r="Q7" i="1"/>
  <c r="O7" i="1"/>
  <c r="O5" i="1"/>
  <c r="Q5" i="1"/>
  <c r="P5" i="1"/>
</calcChain>
</file>

<file path=xl/sharedStrings.xml><?xml version="1.0" encoding="utf-8"?>
<sst xmlns="http://schemas.openxmlformats.org/spreadsheetml/2006/main" count="40" uniqueCount="26">
  <si>
    <t>Mesh4</t>
  </si>
  <si>
    <t>lat</t>
  </si>
  <si>
    <t>lon</t>
  </si>
  <si>
    <t>KEY_CODE</t>
  </si>
  <si>
    <t>Szone_X</t>
  </si>
  <si>
    <t>Szone_Y</t>
  </si>
  <si>
    <t>Population</t>
  </si>
  <si>
    <t>Dzone</t>
  </si>
  <si>
    <t>O11110</t>
  </si>
  <si>
    <t>O11112</t>
  </si>
  <si>
    <t>O11403</t>
  </si>
  <si>
    <t>SUM</t>
  </si>
  <si>
    <t>D11120</t>
  </si>
  <si>
    <t>D11120</t>
    <phoneticPr fontId="18"/>
  </si>
  <si>
    <t>D10210</t>
  </si>
  <si>
    <t>D10210</t>
    <phoneticPr fontId="18"/>
  </si>
  <si>
    <t>D10110</t>
  </si>
  <si>
    <t>D10110</t>
    <phoneticPr fontId="18"/>
  </si>
  <si>
    <t>popratio</t>
  </si>
  <si>
    <t>popratio</t>
    <phoneticPr fontId="18"/>
  </si>
  <si>
    <t>AREA_HA</t>
  </si>
  <si>
    <t>KEY_C_MOJI</t>
  </si>
  <si>
    <t>Kzone</t>
  </si>
  <si>
    <t>10110</t>
  </si>
  <si>
    <t>10210</t>
  </si>
  <si>
    <t>11120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</si>
</sst>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.000000000000000"/>
    <numFmt numFmtId="177" formatCode="0.00000000000"/>
  </numFmts>
  <fonts count="1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65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6" fillId="0" borderId="0" xfId="0" applyFont="1">
      <alignment vertical="center"/>
    </xf>
    <xf numFmtId="0" fontId="13" fillId="33" borderId="11" xfId="0" applyFont="1" applyFill="1" applyBorder="1">
      <alignment vertical="center"/>
    </xf>
    <xf numFmtId="0" fontId="0" fillId="34" borderId="11" xfId="0" applyFont="1" applyFill="1" applyBorder="1">
      <alignment vertical="center"/>
    </xf>
    <xf numFmtId="0" fontId="0" fillId="0" borderId="11" xfId="0" applyFont="1" applyBorder="1">
      <alignment vertical="center"/>
    </xf>
    <xf numFmtId="0" fontId="0" fillId="0" borderId="10" xfId="0" applyFont="1" applyFill="1" applyBorder="1">
      <alignment vertical="center"/>
    </xf>
    <xf numFmtId="1" fontId="0" fillId="0" borderId="0" xfId="0" applyNumberFormat="1">
      <alignment vertical="center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テーブル1" displayName="テーブル1" ref="A1:K15" totalsRowShown="0">
  <autoFilter ref="A1:K15"/>
  <sortState ref="A2:J15">
    <sortCondition ref="D1:D15"/>
  </sortState>
  <tableColumns count="11">
    <tableColumn id="1" name="Mesh4"/>
    <tableColumn id="2" name="lat"/>
    <tableColumn id="3" name="lon"/>
    <tableColumn id="4" name="KEY_CODE"/>
    <tableColumn id="5" name="Szone_X"/>
    <tableColumn id="6" name="Szone_Y"/>
    <tableColumn id="7" name="Population"/>
    <tableColumn id="8" name="D11120" dataDxfId="0">
      <calculatedColumnFormula>247*M2*O11</calculatedColumnFormula>
    </tableColumn>
    <tableColumn id="9" name="D10210"/>
    <tableColumn id="10" name="D10110"/>
    <tableColumn id="11" name="popratio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2"/>
  <sheetViews>
    <sheetView tabSelected="1" topLeftCell="F1" workbookViewId="0">
      <selection activeCell="S29" sqref="S29:T29"/>
    </sheetView>
  </sheetViews>
  <sheetFormatPr defaultRowHeight="18.75" x14ac:dyDescent="0.4"/>
  <cols>
    <col min="4" max="4" width="13.125" customWidth="1"/>
    <col min="5" max="6" width="10.5" customWidth="1"/>
    <col min="7" max="7" width="12.5" customWidth="1"/>
    <col min="8" max="10" width="9.875" customWidth="1"/>
    <col min="19" max="19" width="16.625" bestFit="1" customWidth="1"/>
    <col min="20" max="20" width="15.5" bestFit="1" customWidth="1"/>
  </cols>
  <sheetData>
    <row r="1" spans="1:18" x14ac:dyDescent="0.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13</v>
      </c>
      <c r="I1" t="s">
        <v>15</v>
      </c>
      <c r="J1" t="s">
        <v>17</v>
      </c>
      <c r="K1" t="s">
        <v>19</v>
      </c>
      <c r="M1" s="2" t="s">
        <v>19</v>
      </c>
      <c r="N1" t="s">
        <v>7</v>
      </c>
      <c r="O1" t="s">
        <v>8</v>
      </c>
      <c r="P1" t="s">
        <v>9</v>
      </c>
      <c r="Q1" t="s">
        <v>10</v>
      </c>
      <c r="R1" t="s">
        <v>11</v>
      </c>
    </row>
    <row r="2" spans="1:18" x14ac:dyDescent="0.4">
      <c r="A2">
        <v>533904982</v>
      </c>
      <c r="B2">
        <v>35.410416499999997</v>
      </c>
      <c r="C2">
        <v>139.609375</v>
      </c>
      <c r="D2">
        <v>11110</v>
      </c>
      <c r="E2">
        <v>139.61224000000001</v>
      </c>
      <c r="F2">
        <v>35.415261030000003</v>
      </c>
      <c r="G2">
        <v>3318</v>
      </c>
      <c r="H2">
        <f t="shared" ref="H2:H15" si="0">247*M2*O11</f>
        <v>18.628137384412149</v>
      </c>
      <c r="K2">
        <v>0.21915455746367238</v>
      </c>
      <c r="M2" s="3">
        <v>0.21915455746367238</v>
      </c>
      <c r="N2">
        <v>11120</v>
      </c>
      <c r="O2">
        <v>85</v>
      </c>
      <c r="P2">
        <v>380</v>
      </c>
      <c r="Q2">
        <v>31</v>
      </c>
      <c r="R2">
        <v>496</v>
      </c>
    </row>
    <row r="3" spans="1:18" x14ac:dyDescent="0.4">
      <c r="A3">
        <v>533904984</v>
      </c>
      <c r="B3">
        <v>35.414583499999999</v>
      </c>
      <c r="C3">
        <v>139.609375</v>
      </c>
      <c r="D3">
        <v>11110</v>
      </c>
      <c r="E3">
        <v>139.61224000000001</v>
      </c>
      <c r="F3">
        <v>35.415261030000003</v>
      </c>
      <c r="G3">
        <v>2983</v>
      </c>
      <c r="H3">
        <f t="shared" si="0"/>
        <v>14.777080581241743</v>
      </c>
      <c r="K3">
        <v>0.19702774108322324</v>
      </c>
      <c r="M3" s="4">
        <v>0.19702774108322324</v>
      </c>
      <c r="N3">
        <v>10210</v>
      </c>
      <c r="O3">
        <v>75</v>
      </c>
      <c r="P3">
        <v>79</v>
      </c>
      <c r="Q3">
        <v>131</v>
      </c>
      <c r="R3">
        <v>285</v>
      </c>
    </row>
    <row r="4" spans="1:18" x14ac:dyDescent="0.4">
      <c r="A4">
        <v>533904993</v>
      </c>
      <c r="B4">
        <v>35.414583499999999</v>
      </c>
      <c r="C4">
        <v>139.61562499999999</v>
      </c>
      <c r="D4">
        <v>11110</v>
      </c>
      <c r="E4">
        <v>139.61224000000001</v>
      </c>
      <c r="F4">
        <v>35.415261030000003</v>
      </c>
      <c r="G4">
        <v>2384</v>
      </c>
      <c r="H4">
        <f t="shared" si="0"/>
        <v>13.699339498018492</v>
      </c>
      <c r="K4">
        <v>0.15746367239101716</v>
      </c>
      <c r="M4" s="3">
        <v>0.15746367239101716</v>
      </c>
      <c r="N4">
        <v>10110</v>
      </c>
      <c r="O4">
        <v>87</v>
      </c>
      <c r="P4">
        <v>55</v>
      </c>
      <c r="Q4">
        <v>118</v>
      </c>
      <c r="R4">
        <v>260</v>
      </c>
    </row>
    <row r="5" spans="1:18" x14ac:dyDescent="0.4">
      <c r="A5">
        <v>533914082</v>
      </c>
      <c r="B5">
        <v>35.418750000000003</v>
      </c>
      <c r="C5">
        <v>139.609375</v>
      </c>
      <c r="D5">
        <v>11110</v>
      </c>
      <c r="E5">
        <v>139.61224000000001</v>
      </c>
      <c r="F5">
        <v>35.415261030000003</v>
      </c>
      <c r="G5">
        <v>3100</v>
      </c>
      <c r="H5">
        <f t="shared" si="0"/>
        <v>0</v>
      </c>
      <c r="K5">
        <v>0.2047556142668428</v>
      </c>
      <c r="M5" s="4">
        <v>0.2047556142668428</v>
      </c>
      <c r="O5" s="1">
        <f>SUM(O2:O4)</f>
        <v>247</v>
      </c>
      <c r="P5" s="1">
        <f>SUM(P2:P4)</f>
        <v>514</v>
      </c>
      <c r="Q5" s="1">
        <f>SUM(Q2:Q4)</f>
        <v>280</v>
      </c>
    </row>
    <row r="6" spans="1:18" x14ac:dyDescent="0.4">
      <c r="A6">
        <v>533914091</v>
      </c>
      <c r="B6">
        <v>35.418750000000003</v>
      </c>
      <c r="C6">
        <v>139.61562499999999</v>
      </c>
      <c r="D6">
        <v>11110</v>
      </c>
      <c r="E6">
        <v>139.61224000000001</v>
      </c>
      <c r="F6">
        <v>35.415261030000003</v>
      </c>
      <c r="G6">
        <v>3355</v>
      </c>
      <c r="H6">
        <f t="shared" si="0"/>
        <v>0</v>
      </c>
      <c r="K6">
        <v>0.22159841479524439</v>
      </c>
      <c r="M6" s="3">
        <v>0.22159841479524439</v>
      </c>
    </row>
    <row r="7" spans="1:18" x14ac:dyDescent="0.4">
      <c r="A7">
        <v>533904783</v>
      </c>
      <c r="B7">
        <v>35.397916500000001</v>
      </c>
      <c r="C7">
        <v>139.60312500000001</v>
      </c>
      <c r="D7">
        <v>11112</v>
      </c>
      <c r="E7">
        <v>139.60637779999999</v>
      </c>
      <c r="F7">
        <v>35.400913760000002</v>
      </c>
      <c r="G7">
        <v>3059</v>
      </c>
      <c r="H7" t="e">
        <f t="shared" si="0"/>
        <v>#VALUE!</v>
      </c>
      <c r="K7">
        <v>0.23766607101235335</v>
      </c>
      <c r="M7" s="4">
        <v>0.23766607101235335</v>
      </c>
      <c r="O7">
        <f>O2/O$5</f>
        <v>0.34412955465587042</v>
      </c>
      <c r="P7">
        <f t="shared" ref="P7:Q7" si="1">P2/P$5</f>
        <v>0.73929961089494167</v>
      </c>
      <c r="Q7">
        <f t="shared" si="1"/>
        <v>0.11071428571428571</v>
      </c>
    </row>
    <row r="8" spans="1:18" x14ac:dyDescent="0.4">
      <c r="A8">
        <v>533904784</v>
      </c>
      <c r="B8">
        <v>35.397916500000001</v>
      </c>
      <c r="C8">
        <v>139.609375</v>
      </c>
      <c r="D8">
        <v>11112</v>
      </c>
      <c r="E8">
        <v>139.60637779999999</v>
      </c>
      <c r="F8">
        <v>35.400913760000002</v>
      </c>
      <c r="G8">
        <v>2414</v>
      </c>
      <c r="H8" t="e">
        <f t="shared" si="0"/>
        <v>#VALUE!</v>
      </c>
      <c r="K8">
        <v>0.18755341465309611</v>
      </c>
      <c r="M8" s="3">
        <v>0.18755341465309611</v>
      </c>
      <c r="O8">
        <f t="shared" ref="O8:Q8" si="2">O3/O$5</f>
        <v>0.30364372469635625</v>
      </c>
      <c r="P8">
        <f t="shared" si="2"/>
        <v>0.15369649805447472</v>
      </c>
      <c r="Q8">
        <f t="shared" si="2"/>
        <v>0.46785714285714286</v>
      </c>
    </row>
    <row r="9" spans="1:18" x14ac:dyDescent="0.4">
      <c r="A9">
        <v>533904881</v>
      </c>
      <c r="B9">
        <v>35.402083500000003</v>
      </c>
      <c r="C9">
        <v>139.60312500000001</v>
      </c>
      <c r="D9">
        <v>11112</v>
      </c>
      <c r="E9">
        <v>139.60637779999999</v>
      </c>
      <c r="F9">
        <v>35.400913760000002</v>
      </c>
      <c r="G9">
        <v>3493</v>
      </c>
      <c r="H9" t="e">
        <f t="shared" si="0"/>
        <v>#VALUE!</v>
      </c>
      <c r="K9">
        <v>0.27138528474865981</v>
      </c>
      <c r="M9" s="4">
        <v>0.27138528474865981</v>
      </c>
      <c r="O9">
        <f t="shared" ref="O9:Q9" si="3">O4/O$5</f>
        <v>0.35222672064777327</v>
      </c>
      <c r="P9">
        <f t="shared" si="3"/>
        <v>0.10700389105058365</v>
      </c>
      <c r="Q9">
        <f t="shared" si="3"/>
        <v>0.42142857142857143</v>
      </c>
    </row>
    <row r="10" spans="1:18" x14ac:dyDescent="0.4">
      <c r="A10">
        <v>533904882</v>
      </c>
      <c r="B10">
        <v>35.402083500000003</v>
      </c>
      <c r="C10">
        <v>139.609375</v>
      </c>
      <c r="D10">
        <v>11112</v>
      </c>
      <c r="E10">
        <v>139.60637779999999</v>
      </c>
      <c r="F10">
        <v>35.400913760000002</v>
      </c>
      <c r="G10">
        <v>1946</v>
      </c>
      <c r="H10">
        <f t="shared" si="0"/>
        <v>0</v>
      </c>
      <c r="K10">
        <v>0.15119260352730945</v>
      </c>
      <c r="M10" s="3">
        <v>0.15119260352730945</v>
      </c>
      <c r="O10" s="5"/>
    </row>
    <row r="11" spans="1:18" x14ac:dyDescent="0.4">
      <c r="A11">
        <v>533904884</v>
      </c>
      <c r="B11">
        <v>35.40625</v>
      </c>
      <c r="C11">
        <v>139.609375</v>
      </c>
      <c r="D11">
        <v>11112</v>
      </c>
      <c r="E11">
        <v>139.60637779999999</v>
      </c>
      <c r="F11">
        <v>35.400913760000002</v>
      </c>
      <c r="G11">
        <v>1959</v>
      </c>
      <c r="H11">
        <f t="shared" si="0"/>
        <v>0</v>
      </c>
      <c r="K11">
        <v>0.15220262605858131</v>
      </c>
      <c r="M11" s="4">
        <v>0.15220262605858131</v>
      </c>
      <c r="O11" s="5">
        <v>0.34412955465587042</v>
      </c>
      <c r="P11">
        <v>0.73929961089494167</v>
      </c>
      <c r="Q11">
        <v>0.11071428571428571</v>
      </c>
    </row>
    <row r="12" spans="1:18" x14ac:dyDescent="0.4">
      <c r="A12">
        <v>533904872</v>
      </c>
      <c r="B12">
        <v>35.402083500000003</v>
      </c>
      <c r="C12">
        <v>139.59687500000001</v>
      </c>
      <c r="D12">
        <v>11403</v>
      </c>
      <c r="E12">
        <v>139.5999424</v>
      </c>
      <c r="F12">
        <v>35.406224819999998</v>
      </c>
      <c r="G12">
        <v>3841</v>
      </c>
      <c r="H12">
        <f t="shared" si="0"/>
        <v>0</v>
      </c>
      <c r="K12">
        <v>0.27494631352899068</v>
      </c>
      <c r="M12" s="3">
        <v>0.27494631352899068</v>
      </c>
      <c r="O12" s="5">
        <v>0.30364372469635625</v>
      </c>
      <c r="P12">
        <v>0.15369649805447472</v>
      </c>
      <c r="Q12">
        <v>0.46785714285714286</v>
      </c>
    </row>
    <row r="13" spans="1:18" x14ac:dyDescent="0.4">
      <c r="A13">
        <v>533904874</v>
      </c>
      <c r="B13">
        <v>35.40625</v>
      </c>
      <c r="C13">
        <v>139.59687500000001</v>
      </c>
      <c r="D13">
        <v>11403</v>
      </c>
      <c r="E13">
        <v>139.5999424</v>
      </c>
      <c r="F13">
        <v>35.406224819999998</v>
      </c>
      <c r="G13">
        <v>3786</v>
      </c>
      <c r="H13">
        <f t="shared" si="0"/>
        <v>0</v>
      </c>
      <c r="K13">
        <v>0.27100930565497494</v>
      </c>
      <c r="M13" s="4">
        <v>0.27100930565497494</v>
      </c>
      <c r="O13" s="5">
        <v>0.35222672064777327</v>
      </c>
      <c r="P13">
        <v>0.10700389105058365</v>
      </c>
      <c r="Q13">
        <v>0.42142857142857143</v>
      </c>
    </row>
    <row r="14" spans="1:18" x14ac:dyDescent="0.4">
      <c r="A14">
        <v>533904883</v>
      </c>
      <c r="B14">
        <v>35.40625</v>
      </c>
      <c r="C14">
        <v>139.60312500000001</v>
      </c>
      <c r="D14">
        <v>11403</v>
      </c>
      <c r="E14">
        <v>139.5999424</v>
      </c>
      <c r="F14">
        <v>35.406224819999998</v>
      </c>
      <c r="G14">
        <v>2334</v>
      </c>
      <c r="H14">
        <f t="shared" si="0"/>
        <v>0</v>
      </c>
      <c r="K14">
        <v>0.16707229778095919</v>
      </c>
      <c r="M14" s="3">
        <v>0.16707229778095919</v>
      </c>
    </row>
    <row r="15" spans="1:18" x14ac:dyDescent="0.4">
      <c r="A15">
        <v>533904972</v>
      </c>
      <c r="B15">
        <v>35.410416499999997</v>
      </c>
      <c r="C15">
        <v>139.59687500000001</v>
      </c>
      <c r="D15">
        <v>11403</v>
      </c>
      <c r="E15">
        <v>139.5999424</v>
      </c>
      <c r="F15">
        <v>35.406224819999998</v>
      </c>
      <c r="G15">
        <v>4009</v>
      </c>
      <c r="H15">
        <f t="shared" si="0"/>
        <v>0</v>
      </c>
      <c r="K15">
        <v>0.28697208303507515</v>
      </c>
      <c r="M15" s="4">
        <v>0.28697208303507515</v>
      </c>
      <c r="O15" s="5"/>
      <c r="P15" s="5">
        <v>11120</v>
      </c>
      <c r="Q15" s="5">
        <v>10210</v>
      </c>
      <c r="R15">
        <v>10110</v>
      </c>
    </row>
    <row r="16" spans="1:18" x14ac:dyDescent="0.4">
      <c r="O16" t="s">
        <v>8</v>
      </c>
      <c r="P16">
        <v>0.34412955465586997</v>
      </c>
      <c r="Q16">
        <v>0.30364372469635625</v>
      </c>
      <c r="R16">
        <v>0.35222672064777327</v>
      </c>
    </row>
    <row r="17" spans="1:20" x14ac:dyDescent="0.4">
      <c r="O17" t="s">
        <v>9</v>
      </c>
      <c r="P17">
        <v>0.73929961089494167</v>
      </c>
      <c r="Q17">
        <v>0.15369649805447472</v>
      </c>
      <c r="R17">
        <v>0.10700389105058365</v>
      </c>
    </row>
    <row r="18" spans="1:20" x14ac:dyDescent="0.4">
      <c r="A18" t="s">
        <v>0</v>
      </c>
      <c r="B18" t="s">
        <v>1</v>
      </c>
      <c r="C18" t="s">
        <v>2</v>
      </c>
      <c r="D18" t="s">
        <v>3</v>
      </c>
      <c r="E18" t="s">
        <v>4</v>
      </c>
      <c r="F18" t="s">
        <v>5</v>
      </c>
      <c r="G18" t="s">
        <v>6</v>
      </c>
      <c r="H18" t="s">
        <v>12</v>
      </c>
      <c r="I18" t="s">
        <v>14</v>
      </c>
      <c r="J18" t="s">
        <v>16</v>
      </c>
      <c r="K18" t="s">
        <v>18</v>
      </c>
      <c r="O18" t="s">
        <v>10</v>
      </c>
      <c r="P18">
        <v>0.11071428571428571</v>
      </c>
      <c r="Q18">
        <v>0.46785714285714286</v>
      </c>
      <c r="R18">
        <v>0.42142857142857143</v>
      </c>
    </row>
    <row r="19" spans="1:20" x14ac:dyDescent="0.4">
      <c r="A19">
        <v>533904982</v>
      </c>
      <c r="B19">
        <v>35.410416499999997</v>
      </c>
      <c r="C19">
        <v>139.609375</v>
      </c>
      <c r="D19">
        <v>11110</v>
      </c>
      <c r="E19">
        <v>139.61224000000001</v>
      </c>
      <c r="F19">
        <v>35.415261030000003</v>
      </c>
      <c r="G19">
        <v>3318</v>
      </c>
      <c r="H19">
        <f>247*$K19*P$16</f>
        <v>18.628137384412128</v>
      </c>
      <c r="I19">
        <f t="shared" ref="I19:J32" si="4">247*$K19*Q$16</f>
        <v>16.436591809775425</v>
      </c>
      <c r="J19">
        <f t="shared" si="4"/>
        <v>19.066446499339495</v>
      </c>
      <c r="K19">
        <v>0.21915455746367238</v>
      </c>
    </row>
    <row r="20" spans="1:20" x14ac:dyDescent="0.4">
      <c r="A20">
        <v>533904984</v>
      </c>
      <c r="B20">
        <v>35.414583499999999</v>
      </c>
      <c r="C20">
        <v>139.609375</v>
      </c>
      <c r="D20">
        <v>11110</v>
      </c>
      <c r="E20">
        <v>139.61224000000001</v>
      </c>
      <c r="F20">
        <v>35.415261030000003</v>
      </c>
      <c r="G20">
        <v>2983</v>
      </c>
      <c r="H20">
        <f t="shared" ref="H20:H23" si="5">247*$K20*P$16</f>
        <v>16.747357992073955</v>
      </c>
      <c r="I20">
        <f t="shared" si="4"/>
        <v>14.777080581241743</v>
      </c>
      <c r="J20">
        <f t="shared" si="4"/>
        <v>17.141413474240423</v>
      </c>
      <c r="K20">
        <v>0.19702774108322324</v>
      </c>
    </row>
    <row r="21" spans="1:20" x14ac:dyDescent="0.4">
      <c r="A21">
        <v>533904993</v>
      </c>
      <c r="B21">
        <v>35.414583499999999</v>
      </c>
      <c r="C21">
        <v>139.61562499999999</v>
      </c>
      <c r="D21">
        <v>11110</v>
      </c>
      <c r="E21">
        <v>139.61224000000001</v>
      </c>
      <c r="F21">
        <v>35.415261030000003</v>
      </c>
      <c r="G21">
        <v>2384</v>
      </c>
      <c r="H21">
        <f t="shared" si="5"/>
        <v>13.38441215323644</v>
      </c>
      <c r="I21">
        <f t="shared" si="4"/>
        <v>11.809775429326285</v>
      </c>
      <c r="J21">
        <f t="shared" si="4"/>
        <v>13.699339498018492</v>
      </c>
      <c r="K21">
        <v>0.15746367239101716</v>
      </c>
    </row>
    <row r="22" spans="1:20" x14ac:dyDescent="0.4">
      <c r="A22">
        <v>533914082</v>
      </c>
      <c r="B22">
        <v>35.418750000000003</v>
      </c>
      <c r="C22">
        <v>139.609375</v>
      </c>
      <c r="D22">
        <v>11110</v>
      </c>
      <c r="E22">
        <v>139.61224000000001</v>
      </c>
      <c r="F22">
        <v>35.415261030000003</v>
      </c>
      <c r="G22">
        <v>3100</v>
      </c>
      <c r="H22">
        <f t="shared" si="5"/>
        <v>17.404227212681615</v>
      </c>
      <c r="I22">
        <f t="shared" si="4"/>
        <v>15.35667107001321</v>
      </c>
      <c r="J22">
        <f t="shared" si="4"/>
        <v>17.813738441215325</v>
      </c>
      <c r="K22">
        <v>0.2047556142668428</v>
      </c>
    </row>
    <row r="23" spans="1:20" x14ac:dyDescent="0.4">
      <c r="A23">
        <v>533914091</v>
      </c>
      <c r="B23">
        <v>35.418750000000003</v>
      </c>
      <c r="C23">
        <v>139.61562499999999</v>
      </c>
      <c r="D23">
        <v>11110</v>
      </c>
      <c r="E23">
        <v>139.61224000000001</v>
      </c>
      <c r="F23">
        <v>35.415261030000003</v>
      </c>
      <c r="G23">
        <v>3355</v>
      </c>
      <c r="H23">
        <f>247*$K23*P$16</f>
        <v>18.835865257595746</v>
      </c>
      <c r="I23">
        <f t="shared" si="4"/>
        <v>16.619881109643327</v>
      </c>
      <c r="J23">
        <f>247*$K23*R$16</f>
        <v>19.279062087186261</v>
      </c>
      <c r="K23">
        <v>0.22159841479524439</v>
      </c>
    </row>
    <row r="24" spans="1:20" x14ac:dyDescent="0.4">
      <c r="A24">
        <v>533904783</v>
      </c>
      <c r="B24">
        <v>35.397916500000001</v>
      </c>
      <c r="C24">
        <v>139.60312500000001</v>
      </c>
      <c r="D24">
        <v>11112</v>
      </c>
      <c r="E24">
        <v>139.60637779999999</v>
      </c>
      <c r="F24">
        <v>35.400913760000002</v>
      </c>
      <c r="G24">
        <v>3059</v>
      </c>
      <c r="H24">
        <f>514*$K24*P$17</f>
        <v>90.313106984694286</v>
      </c>
      <c r="I24">
        <f t="shared" ref="I24:J28" si="6">514*$K24*Q$17</f>
        <v>18.775619609975916</v>
      </c>
      <c r="J24">
        <f t="shared" si="6"/>
        <v>13.071633905679434</v>
      </c>
      <c r="K24">
        <v>0.23766607101235335</v>
      </c>
    </row>
    <row r="25" spans="1:20" x14ac:dyDescent="0.4">
      <c r="A25">
        <v>533904784</v>
      </c>
      <c r="B25">
        <v>35.397916500000001</v>
      </c>
      <c r="C25">
        <v>139.609375</v>
      </c>
      <c r="D25">
        <v>11112</v>
      </c>
      <c r="E25">
        <v>139.60637779999999</v>
      </c>
      <c r="F25">
        <v>35.400913760000002</v>
      </c>
      <c r="G25">
        <v>2414</v>
      </c>
      <c r="H25">
        <f t="shared" ref="H25:H28" si="7">514*$K25*P$17</f>
        <v>71.270297568176517</v>
      </c>
      <c r="I25">
        <f t="shared" si="6"/>
        <v>14.816719757594592</v>
      </c>
      <c r="J25">
        <f t="shared" si="6"/>
        <v>10.315437805920284</v>
      </c>
      <c r="K25">
        <v>0.18755341465309611</v>
      </c>
    </row>
    <row r="26" spans="1:20" x14ac:dyDescent="0.4">
      <c r="A26">
        <v>533904881</v>
      </c>
      <c r="B26">
        <v>35.402083500000003</v>
      </c>
      <c r="C26">
        <v>139.60312500000001</v>
      </c>
      <c r="D26">
        <v>11112</v>
      </c>
      <c r="E26">
        <v>139.60637779999999</v>
      </c>
      <c r="F26">
        <v>35.400913760000002</v>
      </c>
      <c r="G26">
        <v>3493</v>
      </c>
      <c r="H26">
        <f t="shared" si="7"/>
        <v>103.12640820449073</v>
      </c>
      <c r="I26">
        <f t="shared" si="6"/>
        <v>21.439437495144126</v>
      </c>
      <c r="J26">
        <f t="shared" si="6"/>
        <v>14.926190661176289</v>
      </c>
      <c r="K26">
        <v>0.27138528474865981</v>
      </c>
      <c r="O26" s="6" t="s">
        <v>3</v>
      </c>
      <c r="P26" s="7" t="s">
        <v>20</v>
      </c>
      <c r="Q26" s="6" t="s">
        <v>21</v>
      </c>
      <c r="R26" s="6" t="s">
        <v>22</v>
      </c>
      <c r="S26" s="8" t="s">
        <v>4</v>
      </c>
      <c r="T26" s="8" t="s">
        <v>5</v>
      </c>
    </row>
    <row r="27" spans="1:20" x14ac:dyDescent="0.4">
      <c r="A27">
        <v>533904882</v>
      </c>
      <c r="B27">
        <v>35.402083500000003</v>
      </c>
      <c r="C27">
        <v>139.609375</v>
      </c>
      <c r="D27">
        <v>11112</v>
      </c>
      <c r="E27">
        <v>139.60637779999999</v>
      </c>
      <c r="F27">
        <v>35.400913760000002</v>
      </c>
      <c r="G27">
        <v>1946</v>
      </c>
      <c r="H27">
        <f t="shared" si="7"/>
        <v>57.453189340377591</v>
      </c>
      <c r="I27">
        <f t="shared" si="6"/>
        <v>11.944215678657446</v>
      </c>
      <c r="J27">
        <f t="shared" si="6"/>
        <v>8.3155931940020196</v>
      </c>
      <c r="K27">
        <v>0.15119260352730945</v>
      </c>
      <c r="O27" s="6">
        <v>10110</v>
      </c>
      <c r="P27" s="7">
        <v>38.010133589698</v>
      </c>
      <c r="Q27" s="6" t="s">
        <v>23</v>
      </c>
      <c r="R27" s="6">
        <v>1011</v>
      </c>
      <c r="S27" s="8">
        <v>139.618016711</v>
      </c>
      <c r="T27" s="8">
        <v>35.465668672200003</v>
      </c>
    </row>
    <row r="28" spans="1:20" x14ac:dyDescent="0.4">
      <c r="A28">
        <v>533904884</v>
      </c>
      <c r="B28">
        <v>35.40625</v>
      </c>
      <c r="C28">
        <v>139.609375</v>
      </c>
      <c r="D28">
        <v>11112</v>
      </c>
      <c r="E28">
        <v>139.60637779999999</v>
      </c>
      <c r="F28">
        <v>35.400913760000002</v>
      </c>
      <c r="G28">
        <v>1959</v>
      </c>
      <c r="H28">
        <f t="shared" si="7"/>
        <v>57.836997902260904</v>
      </c>
      <c r="I28">
        <f t="shared" si="6"/>
        <v>12.024007458627924</v>
      </c>
      <c r="J28">
        <f t="shared" si="6"/>
        <v>8.3711444332219713</v>
      </c>
      <c r="K28">
        <v>0.15220262605858131</v>
      </c>
      <c r="O28" s="6">
        <v>10210</v>
      </c>
      <c r="P28" s="7">
        <v>36.999076623931003</v>
      </c>
      <c r="Q28" s="6" t="s">
        <v>24</v>
      </c>
      <c r="R28" s="6">
        <v>1021</v>
      </c>
      <c r="S28" s="8">
        <v>139.63880463199999</v>
      </c>
      <c r="T28" s="8">
        <v>35.448467480799998</v>
      </c>
    </row>
    <row r="29" spans="1:20" x14ac:dyDescent="0.4">
      <c r="A29">
        <v>533904872</v>
      </c>
      <c r="B29">
        <v>35.402083500000003</v>
      </c>
      <c r="C29">
        <v>139.59687500000001</v>
      </c>
      <c r="D29">
        <v>11403</v>
      </c>
      <c r="E29">
        <v>139.5999424</v>
      </c>
      <c r="F29">
        <v>35.406224819999998</v>
      </c>
      <c r="G29">
        <v>3841</v>
      </c>
      <c r="H29">
        <f>280*$K29*P$18</f>
        <v>8.5233357193987107</v>
      </c>
      <c r="I29">
        <f t="shared" ref="I29:J32" si="8">280*$K29*Q$18</f>
        <v>36.017967072297779</v>
      </c>
      <c r="J29">
        <f t="shared" si="8"/>
        <v>32.4436649964209</v>
      </c>
      <c r="K29">
        <v>0.27494631352899068</v>
      </c>
      <c r="O29" s="6">
        <v>11120</v>
      </c>
      <c r="P29" s="7">
        <v>201.02555695102001</v>
      </c>
      <c r="Q29" s="6" t="s">
        <v>25</v>
      </c>
      <c r="R29" s="6">
        <v>1112</v>
      </c>
      <c r="S29" s="8">
        <v>139.62760325900001</v>
      </c>
      <c r="T29" s="8">
        <v>35.4007596147</v>
      </c>
    </row>
    <row r="30" spans="1:20" x14ac:dyDescent="0.4">
      <c r="A30">
        <v>533904874</v>
      </c>
      <c r="B30">
        <v>35.40625</v>
      </c>
      <c r="C30">
        <v>139.59687500000001</v>
      </c>
      <c r="D30">
        <v>11403</v>
      </c>
      <c r="E30">
        <v>139.5999424</v>
      </c>
      <c r="F30">
        <v>35.406224819999998</v>
      </c>
      <c r="G30">
        <v>3786</v>
      </c>
      <c r="H30">
        <f t="shared" ref="H30:H32" si="9">280*$K30*P$18</f>
        <v>8.4012884753042236</v>
      </c>
      <c r="I30">
        <f t="shared" si="8"/>
        <v>35.50221904080172</v>
      </c>
      <c r="J30">
        <f t="shared" si="8"/>
        <v>31.979098067287044</v>
      </c>
      <c r="K30">
        <v>0.27100930565497494</v>
      </c>
    </row>
    <row r="31" spans="1:20" x14ac:dyDescent="0.4">
      <c r="A31">
        <v>533904883</v>
      </c>
      <c r="B31">
        <v>35.40625</v>
      </c>
      <c r="C31">
        <v>139.60312500000001</v>
      </c>
      <c r="D31">
        <v>11403</v>
      </c>
      <c r="E31">
        <v>139.5999424</v>
      </c>
      <c r="F31">
        <v>35.406224819999998</v>
      </c>
      <c r="G31">
        <v>2334</v>
      </c>
      <c r="H31">
        <f t="shared" si="9"/>
        <v>5.1792412312097342</v>
      </c>
      <c r="I31">
        <f t="shared" si="8"/>
        <v>21.886471009305655</v>
      </c>
      <c r="J31">
        <f t="shared" si="8"/>
        <v>19.714531138153184</v>
      </c>
      <c r="K31">
        <v>0.16707229778095919</v>
      </c>
    </row>
    <row r="32" spans="1:20" x14ac:dyDescent="0.4">
      <c r="A32">
        <v>533904972</v>
      </c>
      <c r="B32">
        <v>35.410416499999997</v>
      </c>
      <c r="C32">
        <v>139.59687500000001</v>
      </c>
      <c r="D32">
        <v>11403</v>
      </c>
      <c r="E32">
        <v>139.5999424</v>
      </c>
      <c r="F32">
        <v>35.406224819999998</v>
      </c>
      <c r="G32">
        <v>4009</v>
      </c>
      <c r="H32">
        <f t="shared" si="9"/>
        <v>8.8961345740873288</v>
      </c>
      <c r="I32">
        <f t="shared" si="8"/>
        <v>37.593342877594843</v>
      </c>
      <c r="J32">
        <f>280*$K32*R$18</f>
        <v>33.862705798138869</v>
      </c>
      <c r="K32">
        <v>0.28697208303507515</v>
      </c>
    </row>
  </sheetData>
  <phoneticPr fontId="18"/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zone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CHIKAMATSU</dc:creator>
  <cp:lastModifiedBy>CHIKAMATSU</cp:lastModifiedBy>
  <dcterms:created xsi:type="dcterms:W3CDTF">2016-09-24T11:07:11Z</dcterms:created>
  <dcterms:modified xsi:type="dcterms:W3CDTF">2016-09-24T11:07:11Z</dcterms:modified>
</cp:coreProperties>
</file>