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490" windowHeight="750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4" i="2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4" i="1"/>
  <c r="E4" i="1"/>
  <c r="J33" i="1" l="1"/>
  <c r="E7" i="1"/>
  <c r="H7" i="1" s="1"/>
  <c r="E14" i="1"/>
  <c r="H14" i="1" s="1"/>
  <c r="E15" i="1"/>
  <c r="H15" i="1" s="1"/>
  <c r="E22" i="1"/>
  <c r="H22" i="1" s="1"/>
  <c r="E23" i="1"/>
  <c r="H23" i="1" s="1"/>
  <c r="E30" i="1"/>
  <c r="H30" i="1" s="1"/>
  <c r="E31" i="1"/>
  <c r="H31" i="1" s="1"/>
  <c r="D4" i="1"/>
  <c r="H4" i="1" s="1"/>
  <c r="D5" i="2"/>
  <c r="J5" i="2" s="1"/>
  <c r="D6" i="2"/>
  <c r="D7" i="2"/>
  <c r="J7" i="2" s="1"/>
  <c r="D8" i="2"/>
  <c r="I8" i="2" s="1"/>
  <c r="D9" i="2"/>
  <c r="D10" i="2"/>
  <c r="D11" i="2"/>
  <c r="I11" i="2" s="1"/>
  <c r="D12" i="2"/>
  <c r="J12" i="2" s="1"/>
  <c r="D13" i="2"/>
  <c r="J13" i="2" s="1"/>
  <c r="D14" i="2"/>
  <c r="D15" i="2"/>
  <c r="J15" i="2" s="1"/>
  <c r="D16" i="2"/>
  <c r="J16" i="2" s="1"/>
  <c r="D17" i="2"/>
  <c r="D18" i="2"/>
  <c r="D19" i="2"/>
  <c r="I19" i="2" s="1"/>
  <c r="D20" i="2"/>
  <c r="J20" i="2" s="1"/>
  <c r="D21" i="2"/>
  <c r="I21" i="2" s="1"/>
  <c r="D22" i="2"/>
  <c r="D23" i="2"/>
  <c r="J23" i="2" s="1"/>
  <c r="D24" i="2"/>
  <c r="J24" i="2" s="1"/>
  <c r="D25" i="2"/>
  <c r="D26" i="2"/>
  <c r="D27" i="2"/>
  <c r="I27" i="2" s="1"/>
  <c r="D28" i="2"/>
  <c r="I28" i="2" s="1"/>
  <c r="D29" i="2"/>
  <c r="I29" i="2" s="1"/>
  <c r="D30" i="2"/>
  <c r="D31" i="2"/>
  <c r="I31" i="2" s="1"/>
  <c r="D32" i="2"/>
  <c r="I32" i="2" s="1"/>
  <c r="D33" i="2"/>
  <c r="D4" i="2"/>
  <c r="J4" i="2" s="1"/>
  <c r="J33" i="2"/>
  <c r="H33" i="2"/>
  <c r="I33" i="2"/>
  <c r="H32" i="2"/>
  <c r="J32" i="2"/>
  <c r="H31" i="2"/>
  <c r="H30" i="2"/>
  <c r="H29" i="2"/>
  <c r="H28" i="2"/>
  <c r="H27" i="2"/>
  <c r="H26" i="2"/>
  <c r="J25" i="2"/>
  <c r="H25" i="2"/>
  <c r="I25" i="2"/>
  <c r="I24" i="2"/>
  <c r="H24" i="2"/>
  <c r="I23" i="2"/>
  <c r="H23" i="2"/>
  <c r="H22" i="2"/>
  <c r="H21" i="2"/>
  <c r="H20" i="2"/>
  <c r="H19" i="2"/>
  <c r="J19" i="2"/>
  <c r="H18" i="2"/>
  <c r="H17" i="2"/>
  <c r="J17" i="2"/>
  <c r="I17" i="2"/>
  <c r="I16" i="2"/>
  <c r="H16" i="2"/>
  <c r="I15" i="2"/>
  <c r="H15" i="2"/>
  <c r="H14" i="2"/>
  <c r="H13" i="2"/>
  <c r="I12" i="2"/>
  <c r="H12" i="2"/>
  <c r="J11" i="2"/>
  <c r="H11" i="2"/>
  <c r="H10" i="2"/>
  <c r="J9" i="2"/>
  <c r="H9" i="2"/>
  <c r="I9" i="2"/>
  <c r="H8" i="2"/>
  <c r="H7" i="2"/>
  <c r="H6" i="2"/>
  <c r="H5" i="2"/>
  <c r="I5" i="2"/>
  <c r="H4" i="2"/>
  <c r="I4" i="2"/>
  <c r="D33" i="1"/>
  <c r="I33" i="1" s="1"/>
  <c r="D7" i="1"/>
  <c r="D8" i="1"/>
  <c r="D9" i="1"/>
  <c r="E9" i="1" s="1"/>
  <c r="H9" i="1" s="1"/>
  <c r="D10" i="1"/>
  <c r="E10" i="1" s="1"/>
  <c r="H10" i="1" s="1"/>
  <c r="D11" i="1"/>
  <c r="D12" i="1"/>
  <c r="D13" i="1"/>
  <c r="D14" i="1"/>
  <c r="D15" i="1"/>
  <c r="D16" i="1"/>
  <c r="D17" i="1"/>
  <c r="E17" i="1" s="1"/>
  <c r="H17" i="1" s="1"/>
  <c r="D18" i="1"/>
  <c r="E18" i="1" s="1"/>
  <c r="H18" i="1" s="1"/>
  <c r="D19" i="1"/>
  <c r="D20" i="1"/>
  <c r="D21" i="1"/>
  <c r="D22" i="1"/>
  <c r="D23" i="1"/>
  <c r="D24" i="1"/>
  <c r="D25" i="1"/>
  <c r="E25" i="1" s="1"/>
  <c r="H25" i="1" s="1"/>
  <c r="D26" i="1"/>
  <c r="E26" i="1" s="1"/>
  <c r="H26" i="1" s="1"/>
  <c r="D27" i="1"/>
  <c r="E27" i="1" s="1"/>
  <c r="H27" i="1" s="1"/>
  <c r="D28" i="1"/>
  <c r="D29" i="1"/>
  <c r="D30" i="1"/>
  <c r="D31" i="1"/>
  <c r="D32" i="1"/>
  <c r="D5" i="1"/>
  <c r="D6" i="1"/>
  <c r="J29" i="2" l="1"/>
  <c r="K29" i="2" s="1"/>
  <c r="E6" i="1"/>
  <c r="H6" i="1" s="1"/>
  <c r="I11" i="1"/>
  <c r="J29" i="1"/>
  <c r="E33" i="1"/>
  <c r="H33" i="1" s="1"/>
  <c r="I30" i="1"/>
  <c r="I22" i="1"/>
  <c r="I14" i="1"/>
  <c r="I6" i="1"/>
  <c r="K6" i="1" s="1"/>
  <c r="M6" i="1" s="1"/>
  <c r="I28" i="1"/>
  <c r="I20" i="1"/>
  <c r="I12" i="1"/>
  <c r="J21" i="2"/>
  <c r="K21" i="2" s="1"/>
  <c r="E32" i="1"/>
  <c r="H32" i="1" s="1"/>
  <c r="E24" i="1"/>
  <c r="H24" i="1" s="1"/>
  <c r="E16" i="1"/>
  <c r="H16" i="1" s="1"/>
  <c r="E8" i="1"/>
  <c r="H8" i="1" s="1"/>
  <c r="J11" i="1"/>
  <c r="J4" i="1"/>
  <c r="E5" i="1"/>
  <c r="H5" i="1" s="1"/>
  <c r="J25" i="1"/>
  <c r="J17" i="1"/>
  <c r="J9" i="1"/>
  <c r="E29" i="1"/>
  <c r="H29" i="1" s="1"/>
  <c r="E21" i="1"/>
  <c r="H21" i="1" s="1"/>
  <c r="E13" i="1"/>
  <c r="H13" i="1" s="1"/>
  <c r="I4" i="1"/>
  <c r="J8" i="1"/>
  <c r="L8" i="2"/>
  <c r="I19" i="1"/>
  <c r="E28" i="1"/>
  <c r="H28" i="1" s="1"/>
  <c r="E20" i="1"/>
  <c r="H20" i="1" s="1"/>
  <c r="E12" i="1"/>
  <c r="H12" i="1" s="1"/>
  <c r="I17" i="1"/>
  <c r="I9" i="1"/>
  <c r="I13" i="2"/>
  <c r="K13" i="2" s="1"/>
  <c r="J27" i="2"/>
  <c r="K27" i="2" s="1"/>
  <c r="E19" i="1"/>
  <c r="H19" i="1" s="1"/>
  <c r="E11" i="1"/>
  <c r="H11" i="1" s="1"/>
  <c r="I24" i="1"/>
  <c r="I16" i="1"/>
  <c r="I27" i="1"/>
  <c r="I32" i="1"/>
  <c r="I8" i="1"/>
  <c r="I23" i="1"/>
  <c r="I7" i="1"/>
  <c r="J30" i="1"/>
  <c r="J31" i="2"/>
  <c r="K31" i="2" s="1"/>
  <c r="I31" i="1"/>
  <c r="I15" i="1"/>
  <c r="J21" i="1"/>
  <c r="J13" i="1"/>
  <c r="J5" i="1"/>
  <c r="J26" i="1"/>
  <c r="K26" i="1" s="1"/>
  <c r="L26" i="1" s="1"/>
  <c r="J22" i="1"/>
  <c r="J18" i="1"/>
  <c r="J14" i="1"/>
  <c r="J10" i="1"/>
  <c r="J6" i="1"/>
  <c r="J32" i="1"/>
  <c r="K32" i="1" s="1"/>
  <c r="L32" i="1" s="1"/>
  <c r="J16" i="1"/>
  <c r="J28" i="1"/>
  <c r="K28" i="1" s="1"/>
  <c r="L28" i="1" s="1"/>
  <c r="J12" i="1"/>
  <c r="K12" i="1" s="1"/>
  <c r="I26" i="1"/>
  <c r="I10" i="1"/>
  <c r="I18" i="1"/>
  <c r="J24" i="1"/>
  <c r="J20" i="1"/>
  <c r="K20" i="1" s="1"/>
  <c r="L20" i="1" s="1"/>
  <c r="I29" i="1"/>
  <c r="I25" i="1"/>
  <c r="I21" i="1"/>
  <c r="I13" i="1"/>
  <c r="I5" i="1"/>
  <c r="J31" i="1"/>
  <c r="J27" i="1"/>
  <c r="J23" i="1"/>
  <c r="J19" i="1"/>
  <c r="J15" i="1"/>
  <c r="J7" i="1"/>
  <c r="I7" i="2"/>
  <c r="I20" i="2"/>
  <c r="K20" i="2" s="1"/>
  <c r="J28" i="2"/>
  <c r="K28" i="2" s="1"/>
  <c r="N28" i="2" s="1"/>
  <c r="J8" i="2"/>
  <c r="K8" i="2" s="1"/>
  <c r="K7" i="2"/>
  <c r="N7" i="2" s="1"/>
  <c r="K4" i="2"/>
  <c r="N4" i="2" s="1"/>
  <c r="K16" i="2"/>
  <c r="K24" i="2"/>
  <c r="L24" i="2" s="1"/>
  <c r="K25" i="2"/>
  <c r="N25" i="2" s="1"/>
  <c r="J30" i="2"/>
  <c r="I30" i="2"/>
  <c r="K11" i="2"/>
  <c r="L11" i="2" s="1"/>
  <c r="K15" i="2"/>
  <c r="L15" i="2" s="1"/>
  <c r="K19" i="2"/>
  <c r="L19" i="2" s="1"/>
  <c r="K23" i="2"/>
  <c r="L23" i="2" s="1"/>
  <c r="K5" i="2"/>
  <c r="M5" i="2" s="1"/>
  <c r="K9" i="2"/>
  <c r="N9" i="2" s="1"/>
  <c r="K17" i="2"/>
  <c r="L17" i="2" s="1"/>
  <c r="J26" i="2"/>
  <c r="I26" i="2"/>
  <c r="K33" i="2"/>
  <c r="M33" i="2" s="1"/>
  <c r="J6" i="2"/>
  <c r="I6" i="2"/>
  <c r="M9" i="2"/>
  <c r="J10" i="2"/>
  <c r="I10" i="2"/>
  <c r="J14" i="2"/>
  <c r="I14" i="2"/>
  <c r="J18" i="2"/>
  <c r="I18" i="2"/>
  <c r="J22" i="2"/>
  <c r="I22" i="2"/>
  <c r="N33" i="2"/>
  <c r="K12" i="2"/>
  <c r="N12" i="2" s="1"/>
  <c r="K32" i="2"/>
  <c r="M32" i="2" s="1"/>
  <c r="K33" i="1"/>
  <c r="N17" i="2" l="1"/>
  <c r="M24" i="2"/>
  <c r="N15" i="2"/>
  <c r="M13" i="2"/>
  <c r="K9" i="1"/>
  <c r="L9" i="1" s="1"/>
  <c r="K17" i="1"/>
  <c r="L17" i="1" s="1"/>
  <c r="K22" i="1"/>
  <c r="L22" i="1" s="1"/>
  <c r="K18" i="1"/>
  <c r="L18" i="1" s="1"/>
  <c r="K8" i="1"/>
  <c r="L8" i="1" s="1"/>
  <c r="K4" i="1"/>
  <c r="L4" i="1" s="1"/>
  <c r="N21" i="2"/>
  <c r="L21" i="2"/>
  <c r="M29" i="2"/>
  <c r="N29" i="2"/>
  <c r="L29" i="2"/>
  <c r="N20" i="2"/>
  <c r="L20" i="2"/>
  <c r="K19" i="1"/>
  <c r="N19" i="1" s="1"/>
  <c r="M31" i="2"/>
  <c r="L31" i="2"/>
  <c r="L33" i="2"/>
  <c r="N27" i="2"/>
  <c r="K15" i="1"/>
  <c r="L15" i="1" s="1"/>
  <c r="K24" i="1"/>
  <c r="L24" i="1" s="1"/>
  <c r="K16" i="1"/>
  <c r="L16" i="1" s="1"/>
  <c r="L5" i="2"/>
  <c r="M7" i="2"/>
  <c r="L7" i="2"/>
  <c r="K29" i="1"/>
  <c r="L29" i="1" s="1"/>
  <c r="L28" i="2"/>
  <c r="L13" i="2"/>
  <c r="L9" i="2"/>
  <c r="K21" i="1"/>
  <c r="L21" i="1" s="1"/>
  <c r="N19" i="2"/>
  <c r="K31" i="1"/>
  <c r="L31" i="1" s="1"/>
  <c r="M17" i="2"/>
  <c r="L4" i="2"/>
  <c r="L32" i="2"/>
  <c r="L12" i="2"/>
  <c r="N16" i="2"/>
  <c r="L16" i="2"/>
  <c r="K5" i="1"/>
  <c r="L5" i="1" s="1"/>
  <c r="M16" i="2"/>
  <c r="M11" i="2"/>
  <c r="N13" i="2"/>
  <c r="K7" i="1"/>
  <c r="M7" i="1" s="1"/>
  <c r="L25" i="2"/>
  <c r="L27" i="2"/>
  <c r="K14" i="1"/>
  <c r="L14" i="1" s="1"/>
  <c r="K10" i="1"/>
  <c r="L10" i="1" s="1"/>
  <c r="L33" i="1"/>
  <c r="N33" i="1"/>
  <c r="M33" i="1"/>
  <c r="N4" i="1"/>
  <c r="K30" i="1"/>
  <c r="L30" i="1" s="1"/>
  <c r="M32" i="1"/>
  <c r="M18" i="1"/>
  <c r="N12" i="1"/>
  <c r="L12" i="1"/>
  <c r="L19" i="1"/>
  <c r="M19" i="1"/>
  <c r="M20" i="1"/>
  <c r="N6" i="1"/>
  <c r="L6" i="1"/>
  <c r="N9" i="1"/>
  <c r="N17" i="1"/>
  <c r="M29" i="1"/>
  <c r="N28" i="1"/>
  <c r="K23" i="1"/>
  <c r="N20" i="1"/>
  <c r="N5" i="1"/>
  <c r="N18" i="1"/>
  <c r="N8" i="1"/>
  <c r="M12" i="1"/>
  <c r="M28" i="1"/>
  <c r="M26" i="1"/>
  <c r="N26" i="1"/>
  <c r="K11" i="1"/>
  <c r="K27" i="1"/>
  <c r="N27" i="1" s="1"/>
  <c r="K13" i="1"/>
  <c r="K25" i="1"/>
  <c r="M25" i="1" s="1"/>
  <c r="N32" i="1"/>
  <c r="N22" i="1"/>
  <c r="N8" i="2"/>
  <c r="N23" i="2"/>
  <c r="M20" i="2"/>
  <c r="N32" i="2"/>
  <c r="N24" i="2"/>
  <c r="K10" i="2"/>
  <c r="N10" i="2" s="1"/>
  <c r="M23" i="2"/>
  <c r="M4" i="2"/>
  <c r="M27" i="2"/>
  <c r="M12" i="2"/>
  <c r="M8" i="2"/>
  <c r="M25" i="2"/>
  <c r="M21" i="2"/>
  <c r="N31" i="2"/>
  <c r="N5" i="2"/>
  <c r="M19" i="2"/>
  <c r="K30" i="2"/>
  <c r="M15" i="2"/>
  <c r="K26" i="2"/>
  <c r="N11" i="2"/>
  <c r="M28" i="2"/>
  <c r="K22" i="2"/>
  <c r="K18" i="2"/>
  <c r="K14" i="2"/>
  <c r="K6" i="2"/>
  <c r="M10" i="2" l="1"/>
  <c r="M9" i="1"/>
  <c r="M17" i="1"/>
  <c r="N10" i="1"/>
  <c r="N15" i="1"/>
  <c r="M22" i="1"/>
  <c r="M10" i="1"/>
  <c r="M15" i="1"/>
  <c r="M21" i="1"/>
  <c r="N29" i="1"/>
  <c r="M4" i="1"/>
  <c r="N14" i="1"/>
  <c r="M5" i="1"/>
  <c r="M14" i="1"/>
  <c r="M8" i="1"/>
  <c r="L14" i="2"/>
  <c r="L7" i="1"/>
  <c r="N16" i="1"/>
  <c r="L18" i="2"/>
  <c r="L30" i="2"/>
  <c r="M24" i="1"/>
  <c r="M16" i="1"/>
  <c r="N24" i="1"/>
  <c r="N7" i="1"/>
  <c r="L22" i="2"/>
  <c r="L10" i="2"/>
  <c r="L26" i="2"/>
  <c r="L6" i="2"/>
  <c r="M31" i="1"/>
  <c r="N21" i="1"/>
  <c r="N31" i="1"/>
  <c r="N30" i="1"/>
  <c r="M30" i="1"/>
  <c r="L13" i="1"/>
  <c r="N13" i="1"/>
  <c r="M13" i="1"/>
  <c r="M11" i="1"/>
  <c r="L11" i="1"/>
  <c r="L25" i="1"/>
  <c r="N25" i="1"/>
  <c r="L27" i="1"/>
  <c r="M27" i="1"/>
  <c r="N11" i="1"/>
  <c r="L23" i="1"/>
  <c r="M23" i="1"/>
  <c r="N23" i="1"/>
  <c r="M18" i="2"/>
  <c r="M22" i="2"/>
  <c r="M26" i="2"/>
  <c r="N6" i="2"/>
  <c r="N30" i="2"/>
  <c r="M6" i="2"/>
  <c r="M14" i="2"/>
  <c r="N18" i="2"/>
  <c r="N22" i="2"/>
  <c r="M30" i="2"/>
  <c r="N14" i="2"/>
  <c r="N26" i="2"/>
</calcChain>
</file>

<file path=xl/sharedStrings.xml><?xml version="1.0" encoding="utf-8"?>
<sst xmlns="http://schemas.openxmlformats.org/spreadsheetml/2006/main" count="51" uniqueCount="12">
  <si>
    <t>乗車時間</t>
    <rPh sb="0" eb="2">
      <t>ジョウシャ</t>
    </rPh>
    <rPh sb="2" eb="4">
      <t>ジカン</t>
    </rPh>
    <phoneticPr fontId="1"/>
  </si>
  <si>
    <t>アクセス・イグレス時間</t>
    <rPh sb="9" eb="11">
      <t>ジカン</t>
    </rPh>
    <phoneticPr fontId="1"/>
  </si>
  <si>
    <t>乗換時間</t>
    <rPh sb="0" eb="2">
      <t>ノリカエ</t>
    </rPh>
    <rPh sb="2" eb="4">
      <t>ジカン</t>
    </rPh>
    <phoneticPr fontId="1"/>
  </si>
  <si>
    <t>混雑指標</t>
    <rPh sb="0" eb="2">
      <t>コンザツ</t>
    </rPh>
    <rPh sb="2" eb="4">
      <t>シヒョウ</t>
    </rPh>
    <phoneticPr fontId="1"/>
  </si>
  <si>
    <t>運賃</t>
    <rPh sb="0" eb="2">
      <t>ウンチン</t>
    </rPh>
    <phoneticPr fontId="1"/>
  </si>
  <si>
    <t>A</t>
    <phoneticPr fontId="1"/>
  </si>
  <si>
    <t>B</t>
    <phoneticPr fontId="1"/>
  </si>
  <si>
    <t>C</t>
    <phoneticPr fontId="1"/>
  </si>
  <si>
    <t>運行間隔</t>
    <rPh sb="0" eb="2">
      <t>ウンコウ</t>
    </rPh>
    <rPh sb="2" eb="4">
      <t>カンカク</t>
    </rPh>
    <phoneticPr fontId="1"/>
  </si>
  <si>
    <t>回帰式待ち時間</t>
    <rPh sb="0" eb="2">
      <t>カイキ</t>
    </rPh>
    <rPh sb="2" eb="3">
      <t>シキ</t>
    </rPh>
    <rPh sb="3" eb="4">
      <t>マ</t>
    </rPh>
    <rPh sb="5" eb="7">
      <t>ジカン</t>
    </rPh>
    <phoneticPr fontId="1"/>
  </si>
  <si>
    <t>本モデル確率</t>
    <rPh sb="0" eb="1">
      <t>ホン</t>
    </rPh>
    <rPh sb="4" eb="6">
      <t>カクリツ</t>
    </rPh>
    <phoneticPr fontId="1"/>
  </si>
  <si>
    <t>1/2確率</t>
    <rPh sb="3" eb="5">
      <t>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</si>
</sst>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9203849518809"/>
          <c:y val="0.15319444444444447"/>
          <c:w val="0.82908573928258966"/>
          <c:h val="0.68905839895013132"/>
        </c:manualLayout>
      </c:layout>
      <c:scatterChart>
        <c:scatterStyle val="smoothMarker"/>
        <c:varyColors val="0"/>
        <c:ser>
          <c:idx val="0"/>
          <c:order val="0"/>
          <c:tx>
            <c:v>本モデル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Sheet1!$C$4:$C$33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Sheet1!$L$4:$L$33</c:f>
              <c:numCache>
                <c:formatCode>General</c:formatCode>
                <c:ptCount val="30"/>
                <c:pt idx="0">
                  <c:v>13.136470601886646</c:v>
                </c:pt>
                <c:pt idx="1">
                  <c:v>11.556218972197131</c:v>
                </c:pt>
                <c:pt idx="2">
                  <c:v>10.710460817940373</c:v>
                </c:pt>
                <c:pt idx="3">
                  <c:v>10.143864375682538</c:v>
                </c:pt>
                <c:pt idx="4">
                  <c:v>9.722846894507601</c:v>
                </c:pt>
                <c:pt idx="5">
                  <c:v>9.390496610596152</c:v>
                </c:pt>
                <c:pt idx="6">
                  <c:v>9.1174807965308275</c:v>
                </c:pt>
                <c:pt idx="7">
                  <c:v>8.8867780964239742</c:v>
                </c:pt>
                <c:pt idx="8">
                  <c:v>8.687670590179259</c:v>
                </c:pt>
                <c:pt idx="9">
                  <c:v>8.5129924692553338</c:v>
                </c:pt>
                <c:pt idx="10">
                  <c:v>8.3577273395930938</c:v>
                </c:pt>
                <c:pt idx="11">
                  <c:v>8.2182331668894317</c:v>
                </c:pt>
                <c:pt idx="12">
                  <c:v>8.0917862636481868</c:v>
                </c:pt>
                <c:pt idx="13">
                  <c:v>7.9762990918160996</c:v>
                </c:pt>
                <c:pt idx="14">
                  <c:v>7.8701382207459094</c:v>
                </c:pt>
                <c:pt idx="15">
                  <c:v>7.7720027337826556</c:v>
                </c:pt>
                <c:pt idx="16">
                  <c:v>7.6808405696027524</c:v>
                </c:pt>
                <c:pt idx="17">
                  <c:v>7.5957894758625883</c:v>
                </c:pt>
                <c:pt idx="18">
                  <c:v>7.516134397876292</c:v>
                </c:pt>
                <c:pt idx="19">
                  <c:v>7.4412761213471557</c:v>
                </c:pt>
                <c:pt idx="20">
                  <c:v>7.3707077941019588</c:v>
                </c:pt>
                <c:pt idx="21">
                  <c:v>7.3039970735839734</c:v>
                </c:pt>
                <c:pt idx="22">
                  <c:v>7.2407723625716418</c:v>
                </c:pt>
                <c:pt idx="23">
                  <c:v>7.1807120632242869</c:v>
                </c:pt>
                <c:pt idx="24">
                  <c:v>7.1235360917070594</c:v>
                </c:pt>
                <c:pt idx="25">
                  <c:v>7.068999108074264</c:v>
                </c:pt>
                <c:pt idx="26">
                  <c:v>7.0168850632100277</c:v>
                </c:pt>
                <c:pt idx="27">
                  <c:v>6.9670027681562843</c:v>
                </c:pt>
                <c:pt idx="28">
                  <c:v>6.919182265089181</c:v>
                </c:pt>
                <c:pt idx="29">
                  <c:v>6.8732718327149955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86-4BF5-BCE1-B786A9A0953D}"/>
            </c:ext>
          </c:extLst>
        </c:ser>
        <c:ser>
          <c:idx val="1"/>
          <c:order val="1"/>
          <c:tx>
            <c:v>運行間隔の1/2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Sheet1!$C$4:$C$33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Sheet1!$P$4:$P$33</c:f>
              <c:numCache>
                <c:formatCode>General</c:formatCode>
                <c:ptCount val="30"/>
                <c:pt idx="0">
                  <c:v>10.319323820268899</c:v>
                </c:pt>
                <c:pt idx="1">
                  <c:v>9.8124705429969215</c:v>
                </c:pt>
                <c:pt idx="2">
                  <c:v>9.3279229302010123</c:v>
                </c:pt>
                <c:pt idx="3">
                  <c:v>8.8649507345809919</c:v>
                </c:pt>
                <c:pt idx="4">
                  <c:v>8.4228226450842509</c:v>
                </c:pt>
                <c:pt idx="5">
                  <c:v>8.0008092938964932</c:v>
                </c:pt>
                <c:pt idx="6">
                  <c:v>7.5981859568936567</c:v>
                </c:pt>
                <c:pt idx="7">
                  <c:v>7.2142349604664506</c:v>
                </c:pt>
                <c:pt idx="8">
                  <c:v>6.8482478090698118</c:v>
                </c:pt>
                <c:pt idx="9">
                  <c:v>6.4995270488913581</c:v>
                </c:pt>
                <c:pt idx="10">
                  <c:v>6.167387883724829</c:v>
                </c:pt>
                <c:pt idx="11">
                  <c:v>5.8511595595179804</c:v>
                </c:pt>
                <c:pt idx="12">
                  <c:v>5.5501865341856469</c:v>
                </c:pt>
                <c:pt idx="13">
                  <c:v>5.2638294491751783</c:v>
                </c:pt>
                <c:pt idx="14">
                  <c:v>4.9914659189834056</c:v>
                </c:pt>
                <c:pt idx="15">
                  <c:v>4.7324911543835686</c:v>
                </c:pt>
                <c:pt idx="16">
                  <c:v>4.4863184345604505</c:v>
                </c:pt>
                <c:pt idx="17">
                  <c:v>4.2523794426979515</c:v>
                </c:pt>
                <c:pt idx="18">
                  <c:v>4.0301244788416257</c:v>
                </c:pt>
                <c:pt idx="19">
                  <c:v>3.8190225630890322</c:v>
                </c:pt>
                <c:pt idx="20">
                  <c:v>3.6185614413623162</c:v>
                </c:pt>
                <c:pt idx="21">
                  <c:v>3.4282475052053498</c:v>
                </c:pt>
                <c:pt idx="22">
                  <c:v>3.2476056362349444</c:v>
                </c:pt>
                <c:pt idx="23">
                  <c:v>3.0761789850727506</c:v>
                </c:pt>
                <c:pt idx="24">
                  <c:v>2.9135286938001674</c:v>
                </c:pt>
                <c:pt idx="25">
                  <c:v>2.7592335702198585</c:v>
                </c:pt>
                <c:pt idx="26">
                  <c:v>2.6128897214788136</c:v>
                </c:pt>
                <c:pt idx="27">
                  <c:v>2.4741101539142898</c:v>
                </c:pt>
                <c:pt idx="28">
                  <c:v>2.3425243453267139</c:v>
                </c:pt>
                <c:pt idx="29">
                  <c:v>2.2177777952657318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86-4BF5-BCE1-B786A9A09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687816"/>
        <c:axId val="533686640"/>
      </c:scatterChart>
      <c:valAx>
        <c:axId val="533687816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3686640"/>
        <c:crosses val="autoZero"/>
        <c:crossBetween val="midCat"/>
      </c:valAx>
      <c:valAx>
        <c:axId val="533686640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3687816"/>
        <c:crosses val="autoZero"/>
        <c:crossBetween val="midCat"/>
        <c:majorUnit val="5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2574256172308869"/>
          <c:y val="0.19131818181818183"/>
          <c:w val="0.43668342508879132"/>
          <c:h val="7.670508231925556E-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b="0"/>
              <a:t>B</a:t>
            </a:r>
            <a:endParaRPr lang="ja-JP" altLang="en-US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Sheet1!$C$4:$C$33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Sheet1!$M$4:$M$33</c:f>
              <c:numCache>
                <c:formatCode>General</c:formatCode>
                <c:ptCount val="30"/>
                <c:pt idx="0">
                  <c:v>63.319996353548689</c:v>
                </c:pt>
                <c:pt idx="1">
                  <c:v>64.47193581678448</c:v>
                </c:pt>
                <c:pt idx="2">
                  <c:v>65.088459271617594</c:v>
                </c:pt>
                <c:pt idx="3">
                  <c:v>65.501485139968722</c:v>
                </c:pt>
                <c:pt idx="4">
                  <c:v>65.808389839299949</c:v>
                </c:pt>
                <c:pt idx="5">
                  <c:v>66.050659741423345</c:v>
                </c:pt>
                <c:pt idx="6">
                  <c:v>66.249677217121885</c:v>
                </c:pt>
                <c:pt idx="7">
                  <c:v>66.417850145746144</c:v>
                </c:pt>
                <c:pt idx="8">
                  <c:v>66.562991457142743</c:v>
                </c:pt>
                <c:pt idx="9">
                  <c:v>66.690324735638185</c:v>
                </c:pt>
                <c:pt idx="10">
                  <c:v>66.803506729418189</c:v>
                </c:pt>
                <c:pt idx="11">
                  <c:v>66.905192334045822</c:v>
                </c:pt>
                <c:pt idx="12">
                  <c:v>66.997367007440189</c:v>
                </c:pt>
                <c:pt idx="13">
                  <c:v>67.081552480330359</c:v>
                </c:pt>
                <c:pt idx="14">
                  <c:v>67.158939457530479</c:v>
                </c:pt>
                <c:pt idx="15">
                  <c:v>67.230476254615795</c:v>
                </c:pt>
                <c:pt idx="16">
                  <c:v>67.296929781699617</c:v>
                </c:pt>
                <c:pt idx="17">
                  <c:v>67.358928585833041</c:v>
                </c:pt>
                <c:pt idx="18">
                  <c:v>67.416993912933876</c:v>
                </c:pt>
                <c:pt idx="19">
                  <c:v>67.47156256596584</c:v>
                </c:pt>
                <c:pt idx="20">
                  <c:v>67.523004019643849</c:v>
                </c:pt>
                <c:pt idx="21">
                  <c:v>67.57163343418884</c:v>
                </c:pt>
                <c:pt idx="22">
                  <c:v>67.617721688931596</c:v>
                </c:pt>
                <c:pt idx="23">
                  <c:v>67.661503215678437</c:v>
                </c:pt>
                <c:pt idx="24">
                  <c:v>67.703182184206028</c:v>
                </c:pt>
                <c:pt idx="25">
                  <c:v>67.742937437402517</c:v>
                </c:pt>
                <c:pt idx="26">
                  <c:v>67.780926466326832</c:v>
                </c:pt>
                <c:pt idx="27">
                  <c:v>67.8172886399893</c:v>
                </c:pt>
                <c:pt idx="28">
                  <c:v>67.852147850762961</c:v>
                </c:pt>
                <c:pt idx="29">
                  <c:v>67.885614697328691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46-48EE-A109-BB78422582D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Sheet1!$C$4:$C$33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Sheet1!$Q$4:$Q$33</c:f>
              <c:numCache>
                <c:formatCode>General</c:formatCode>
                <c:ptCount val="30"/>
                <c:pt idx="0">
                  <c:v>65.373582308154411</c:v>
                </c:pt>
                <c:pt idx="1">
                  <c:v>65.743057827869393</c:v>
                </c:pt>
                <c:pt idx="2">
                  <c:v>66.09627342120244</c:v>
                </c:pt>
                <c:pt idx="3">
                  <c:v>66.43376140887213</c:v>
                </c:pt>
                <c:pt idx="4">
                  <c:v>66.756054887029407</c:v>
                </c:pt>
                <c:pt idx="5">
                  <c:v>67.063685535283241</c:v>
                </c:pt>
                <c:pt idx="6">
                  <c:v>67.357181648180386</c:v>
                </c:pt>
                <c:pt idx="7">
                  <c:v>67.637066380727759</c:v>
                </c:pt>
                <c:pt idx="8">
                  <c:v>67.903856197495017</c:v>
                </c:pt>
                <c:pt idx="9">
                  <c:v>68.158059514075745</c:v>
                </c:pt>
                <c:pt idx="10">
                  <c:v>68.400175519181005</c:v>
                </c:pt>
                <c:pt idx="11">
                  <c:v>68.630693165360157</c:v>
                </c:pt>
                <c:pt idx="12">
                  <c:v>68.850090316254338</c:v>
                </c:pt>
                <c:pt idx="13">
                  <c:v>69.05883303836471</c:v>
                </c:pt>
                <c:pt idx="14">
                  <c:v>69.257375025526429</c:v>
                </c:pt>
                <c:pt idx="15">
                  <c:v>69.446157144601599</c:v>
                </c:pt>
                <c:pt idx="16">
                  <c:v>69.625607091311693</c:v>
                </c:pt>
                <c:pt idx="17">
                  <c:v>69.796139145607995</c:v>
                </c:pt>
                <c:pt idx="18">
                  <c:v>69.958154016503229</c:v>
                </c:pt>
                <c:pt idx="19">
                  <c:v>70.112038766850148</c:v>
                </c:pt>
                <c:pt idx="20">
                  <c:v>70.258166809133442</c:v>
                </c:pt>
                <c:pt idx="21">
                  <c:v>70.396897963934421</c:v>
                </c:pt>
                <c:pt idx="22">
                  <c:v>70.528578573319749</c:v>
                </c:pt>
                <c:pt idx="23">
                  <c:v>70.653541661991198</c:v>
                </c:pt>
                <c:pt idx="24">
                  <c:v>70.772107139604728</c:v>
                </c:pt>
                <c:pt idx="25">
                  <c:v>70.884582038220671</c:v>
                </c:pt>
                <c:pt idx="26">
                  <c:v>70.991260779377697</c:v>
                </c:pt>
                <c:pt idx="27">
                  <c:v>71.092425465788921</c:v>
                </c:pt>
                <c:pt idx="28">
                  <c:v>71.188346193137647</c:v>
                </c:pt>
                <c:pt idx="29">
                  <c:v>71.279281377900588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46-48EE-A109-BB7842258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688208"/>
        <c:axId val="533685464"/>
      </c:scatterChart>
      <c:valAx>
        <c:axId val="533688208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3685464"/>
        <c:crosses val="autoZero"/>
        <c:crossBetween val="midCat"/>
      </c:valAx>
      <c:valAx>
        <c:axId val="533685464"/>
        <c:scaling>
          <c:orientation val="minMax"/>
          <c:max val="75"/>
          <c:min val="5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368820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Sheet1!$C$4:$C$33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Sheet1!$N$4:$N$33</c:f>
              <c:numCache>
                <c:formatCode>General</c:formatCode>
                <c:ptCount val="30"/>
                <c:pt idx="0">
                  <c:v>23.543533044564668</c:v>
                </c:pt>
                <c:pt idx="1">
                  <c:v>23.971845211018387</c:v>
                </c:pt>
                <c:pt idx="2">
                  <c:v>24.201079910442036</c:v>
                </c:pt>
                <c:pt idx="3">
                  <c:v>24.354650484348738</c:v>
                </c:pt>
                <c:pt idx="4">
                  <c:v>24.468763266192454</c:v>
                </c:pt>
                <c:pt idx="5">
                  <c:v>24.558843647980503</c:v>
                </c:pt>
                <c:pt idx="6">
                  <c:v>24.632841986347294</c:v>
                </c:pt>
                <c:pt idx="7">
                  <c:v>24.695371757829896</c:v>
                </c:pt>
                <c:pt idx="8">
                  <c:v>24.749337952678012</c:v>
                </c:pt>
                <c:pt idx="9">
                  <c:v>24.796682795106484</c:v>
                </c:pt>
                <c:pt idx="10">
                  <c:v>24.838765930988721</c:v>
                </c:pt>
                <c:pt idx="11">
                  <c:v>24.876574499064752</c:v>
                </c:pt>
                <c:pt idx="12">
                  <c:v>24.910846728911633</c:v>
                </c:pt>
                <c:pt idx="13">
                  <c:v>24.942148427853546</c:v>
                </c:pt>
                <c:pt idx="14">
                  <c:v>24.970922321723613</c:v>
                </c:pt>
                <c:pt idx="15">
                  <c:v>24.997521011601552</c:v>
                </c:pt>
                <c:pt idx="16">
                  <c:v>25.022229648697646</c:v>
                </c:pt>
                <c:pt idx="17">
                  <c:v>25.04528193830437</c:v>
                </c:pt>
                <c:pt idx="18">
                  <c:v>25.066871689189838</c:v>
                </c:pt>
                <c:pt idx="19">
                  <c:v>25.087161312687005</c:v>
                </c:pt>
                <c:pt idx="20">
                  <c:v>25.10628818625419</c:v>
                </c:pt>
                <c:pt idx="21">
                  <c:v>25.124369492227189</c:v>
                </c:pt>
                <c:pt idx="22">
                  <c:v>25.141505948496768</c:v>
                </c:pt>
                <c:pt idx="23">
                  <c:v>25.157784721097293</c:v>
                </c:pt>
                <c:pt idx="24">
                  <c:v>25.173281724086905</c:v>
                </c:pt>
                <c:pt idx="25">
                  <c:v>25.188063454523217</c:v>
                </c:pt>
                <c:pt idx="26">
                  <c:v>25.202188470463149</c:v>
                </c:pt>
                <c:pt idx="27">
                  <c:v>25.215708591854419</c:v>
                </c:pt>
                <c:pt idx="28">
                  <c:v>25.228669884147848</c:v>
                </c:pt>
                <c:pt idx="29">
                  <c:v>25.241113469956318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DD-4E8A-82AA-39B3E32C0FC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Sheet1!$C$4:$C$33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Sheet1!$R$4:$R$33</c:f>
              <c:numCache>
                <c:formatCode>General</c:formatCode>
                <c:ptCount val="30"/>
                <c:pt idx="0">
                  <c:v>24.307093871576686</c:v>
                </c:pt>
                <c:pt idx="1">
                  <c:v>24.44447162913368</c:v>
                </c:pt>
                <c:pt idx="2">
                  <c:v>24.575803648596533</c:v>
                </c:pt>
                <c:pt idx="3">
                  <c:v>24.701287856546895</c:v>
                </c:pt>
                <c:pt idx="4">
                  <c:v>24.821122467886354</c:v>
                </c:pt>
                <c:pt idx="5">
                  <c:v>24.935505170820274</c:v>
                </c:pt>
                <c:pt idx="6">
                  <c:v>25.044632394925966</c:v>
                </c:pt>
                <c:pt idx="7">
                  <c:v>25.148698658805795</c:v>
                </c:pt>
                <c:pt idx="8">
                  <c:v>25.247895993435165</c:v>
                </c:pt>
                <c:pt idx="9">
                  <c:v>25.342413437032913</c:v>
                </c:pt>
                <c:pt idx="10">
                  <c:v>25.432436597094171</c:v>
                </c:pt>
                <c:pt idx="11">
                  <c:v>25.518147275121873</c:v>
                </c:pt>
                <c:pt idx="12">
                  <c:v>25.59972314956001</c:v>
                </c:pt>
                <c:pt idx="13">
                  <c:v>25.67733751246012</c:v>
                </c:pt>
                <c:pt idx="14">
                  <c:v>25.751159055490159</c:v>
                </c:pt>
                <c:pt idx="15">
                  <c:v>25.821351701014844</c:v>
                </c:pt>
                <c:pt idx="16">
                  <c:v>25.888074474127858</c:v>
                </c:pt>
                <c:pt idx="17">
                  <c:v>25.951481411694072</c:v>
                </c:pt>
                <c:pt idx="18">
                  <c:v>26.011721504655149</c:v>
                </c:pt>
                <c:pt idx="19">
                  <c:v>26.06893867006082</c:v>
                </c:pt>
                <c:pt idx="20">
                  <c:v>26.123271749504241</c:v>
                </c:pt>
                <c:pt idx="21">
                  <c:v>26.17485453086023</c:v>
                </c:pt>
                <c:pt idx="22">
                  <c:v>26.223815790445304</c:v>
                </c:pt>
                <c:pt idx="23">
                  <c:v>26.270279352936054</c:v>
                </c:pt>
                <c:pt idx="24">
                  <c:v>26.314364166595112</c:v>
                </c:pt>
                <c:pt idx="25">
                  <c:v>26.356184391559484</c:v>
                </c:pt>
                <c:pt idx="26">
                  <c:v>26.395849499143498</c:v>
                </c:pt>
                <c:pt idx="27">
                  <c:v>26.43346438029679</c:v>
                </c:pt>
                <c:pt idx="28">
                  <c:v>26.469129461535644</c:v>
                </c:pt>
                <c:pt idx="29">
                  <c:v>26.502940826833683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DD-4E8A-82AA-39B3E32C0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688600"/>
        <c:axId val="533684288"/>
      </c:scatterChart>
      <c:valAx>
        <c:axId val="533688600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3684288"/>
        <c:crosses val="autoZero"/>
        <c:crossBetween val="midCat"/>
      </c:valAx>
      <c:valAx>
        <c:axId val="533684288"/>
        <c:scaling>
          <c:orientation val="minMax"/>
          <c:max val="4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3688600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7</xdr:row>
      <xdr:rowOff>19050</xdr:rowOff>
    </xdr:from>
    <xdr:to>
      <xdr:col>24</xdr:col>
      <xdr:colOff>95250</xdr:colOff>
      <xdr:row>23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428625</xdr:colOff>
      <xdr:row>25</xdr:row>
      <xdr:rowOff>85725</xdr:rowOff>
    </xdr:from>
    <xdr:to>
      <xdr:col>24</xdr:col>
      <xdr:colOff>428625</xdr:colOff>
      <xdr:row>41</xdr:row>
      <xdr:rowOff>85725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66675</xdr:colOff>
      <xdr:row>14</xdr:row>
      <xdr:rowOff>38100</xdr:rowOff>
    </xdr:from>
    <xdr:to>
      <xdr:col>31</xdr:col>
      <xdr:colOff>523875</xdr:colOff>
      <xdr:row>30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topLeftCell="R1" zoomScale="120" zoomScaleNormal="120" workbookViewId="0">
      <selection activeCell="Y6" sqref="Y6"/>
    </sheetView>
  </sheetViews>
  <sheetFormatPr defaultRowHeight="13.5" x14ac:dyDescent="0.15"/>
  <cols>
    <col min="1" max="1" width="22.5" customWidth="1"/>
    <col min="2" max="2" width="12.5" customWidth="1"/>
    <col min="4" max="4" width="13.5" customWidth="1"/>
    <col min="8" max="8" width="12.75" bestFit="1" customWidth="1"/>
    <col min="20" max="20" width="19.5" customWidth="1"/>
  </cols>
  <sheetData>
    <row r="1" spans="1:23" x14ac:dyDescent="0.15">
      <c r="U1" t="s">
        <v>5</v>
      </c>
      <c r="V1" t="s">
        <v>6</v>
      </c>
      <c r="W1" t="s">
        <v>7</v>
      </c>
    </row>
    <row r="2" spans="1:23" x14ac:dyDescent="0.15">
      <c r="H2" s="1"/>
      <c r="I2" s="1"/>
      <c r="J2" s="1"/>
      <c r="L2" s="1" t="s">
        <v>10</v>
      </c>
      <c r="M2" s="1"/>
      <c r="N2" s="1"/>
      <c r="P2" s="1" t="s">
        <v>11</v>
      </c>
      <c r="Q2" s="1"/>
      <c r="R2" s="1"/>
      <c r="T2" t="s">
        <v>0</v>
      </c>
      <c r="U2">
        <v>40</v>
      </c>
      <c r="V2">
        <v>30</v>
      </c>
      <c r="W2">
        <v>30</v>
      </c>
    </row>
    <row r="3" spans="1:23" x14ac:dyDescent="0.15">
      <c r="A3" t="s">
        <v>0</v>
      </c>
      <c r="B3">
        <v>-9.4299999999999995E-2</v>
      </c>
      <c r="C3" t="s">
        <v>8</v>
      </c>
      <c r="D3" t="s">
        <v>9</v>
      </c>
      <c r="E3" t="s">
        <v>5</v>
      </c>
      <c r="F3" t="s">
        <v>6</v>
      </c>
      <c r="G3" t="s">
        <v>7</v>
      </c>
      <c r="H3" t="s">
        <v>5</v>
      </c>
      <c r="I3" t="s">
        <v>6</v>
      </c>
      <c r="J3" t="s">
        <v>7</v>
      </c>
      <c r="L3" t="s">
        <v>5</v>
      </c>
      <c r="M3" t="s">
        <v>6</v>
      </c>
      <c r="N3" t="s">
        <v>7</v>
      </c>
      <c r="P3" t="s">
        <v>5</v>
      </c>
      <c r="Q3" t="s">
        <v>6</v>
      </c>
      <c r="R3" t="s">
        <v>7</v>
      </c>
      <c r="T3" t="s">
        <v>1</v>
      </c>
      <c r="U3">
        <v>30</v>
      </c>
      <c r="V3">
        <v>20</v>
      </c>
      <c r="W3">
        <v>25</v>
      </c>
    </row>
    <row r="4" spans="1:23" x14ac:dyDescent="0.15">
      <c r="A4" t="s">
        <v>1</v>
      </c>
      <c r="B4">
        <v>-0.127</v>
      </c>
      <c r="C4">
        <v>1</v>
      </c>
      <c r="D4">
        <f>1.8832*LN(C4)-1.9401</f>
        <v>-1.9400999999999999</v>
      </c>
      <c r="E4">
        <f>$B$3*$U$2+$B$4*$U$3+$B$6*$U$5+$B$7*$U$6+$B$5*D4</f>
        <v>-9.8854588000000003</v>
      </c>
      <c r="F4">
        <f>$B$3*$V$2+$B$4*$V$3+$B$5*$V$4+$B$6*$V$5+$B$7*$V$6</f>
        <v>-8.3126499999999997</v>
      </c>
      <c r="G4">
        <f>$B$3*$W$2+$B$4*$W$3+$B$5*$W$4+$B$6*$W$5+$B$7*$W$6</f>
        <v>-9.3019999999999996</v>
      </c>
      <c r="H4">
        <f>EXP(E4)</f>
        <v>5.0909612578921111E-5</v>
      </c>
      <c r="I4">
        <f>EXP(F4)</f>
        <v>2.453928898067105E-4</v>
      </c>
      <c r="J4">
        <f>EXP(G4)</f>
        <v>9.124156574184194E-5</v>
      </c>
      <c r="K4">
        <f>SUM(H4:J4)</f>
        <v>3.8754406812747353E-4</v>
      </c>
      <c r="L4">
        <f>(H4/K4)*100</f>
        <v>13.136470601886646</v>
      </c>
      <c r="M4">
        <f>(I4/K4)*100</f>
        <v>63.319996353548689</v>
      </c>
      <c r="N4">
        <f>(J4/K4)*100</f>
        <v>23.543533044564668</v>
      </c>
      <c r="P4">
        <v>10.319323820268899</v>
      </c>
      <c r="Q4">
        <v>65.373582308154411</v>
      </c>
      <c r="R4">
        <v>24.307093871576686</v>
      </c>
      <c r="T4" t="s">
        <v>2</v>
      </c>
      <c r="U4">
        <v>0</v>
      </c>
      <c r="V4">
        <v>3</v>
      </c>
      <c r="W4">
        <v>5</v>
      </c>
    </row>
    <row r="5" spans="1:23" x14ac:dyDescent="0.15">
      <c r="A5" t="s">
        <v>2</v>
      </c>
      <c r="B5">
        <v>-0.112</v>
      </c>
      <c r="C5">
        <v>2</v>
      </c>
      <c r="D5">
        <f t="shared" ref="D5:D32" si="0">1.8832*LN(C5)-1.9401</f>
        <v>-0.63476522956951098</v>
      </c>
      <c r="E5">
        <f>$B$3*$U$2+$B$4*$U$3+$B$6*$U$5+$B$7*$U$6+$B$5*D5</f>
        <v>-10.031656294288215</v>
      </c>
      <c r="F5">
        <f t="shared" ref="F5:F33" si="1">$B$3*$V$2+$B$4*$V$3+$B$5*$V$4+$B$6*$V$5+$B$7*$V$6</f>
        <v>-8.3126499999999997</v>
      </c>
      <c r="G5">
        <f t="shared" ref="G5:G33" si="2">$B$3*$W$2+$B$4*$W$3+$B$5*$W$4+$B$6*$W$5+$B$7*$W$6</f>
        <v>-9.3019999999999996</v>
      </c>
      <c r="H5">
        <f t="shared" ref="H5:H33" si="3">EXP(E5)</f>
        <v>4.3985246183476904E-5</v>
      </c>
      <c r="I5">
        <f t="shared" ref="I5:I33" si="4">EXP(F5)</f>
        <v>2.453928898067105E-4</v>
      </c>
      <c r="J5">
        <f t="shared" ref="J5:J33" si="5">EXP(G5)</f>
        <v>9.124156574184194E-5</v>
      </c>
      <c r="K5">
        <f t="shared" ref="K5:K33" si="6">SUM(H5:J5)</f>
        <v>3.8061970173202932E-4</v>
      </c>
      <c r="L5">
        <f t="shared" ref="L5:L33" si="7">(H5/K5)*100</f>
        <v>11.556218972197131</v>
      </c>
      <c r="M5">
        <f t="shared" ref="M5:M33" si="8">(I5/K5)*100</f>
        <v>64.47193581678448</v>
      </c>
      <c r="N5">
        <f t="shared" ref="N5:N33" si="9">(J5/K5)*100</f>
        <v>23.971845211018387</v>
      </c>
      <c r="P5">
        <v>9.8124705429969215</v>
      </c>
      <c r="Q5">
        <v>65.743057827869393</v>
      </c>
      <c r="R5">
        <v>24.44447162913368</v>
      </c>
      <c r="T5" t="s">
        <v>4</v>
      </c>
      <c r="U5">
        <v>500</v>
      </c>
      <c r="V5">
        <v>500</v>
      </c>
      <c r="W5">
        <v>500</v>
      </c>
    </row>
    <row r="6" spans="1:23" x14ac:dyDescent="0.15">
      <c r="A6" t="s">
        <v>4</v>
      </c>
      <c r="B6">
        <v>-2E-3</v>
      </c>
      <c r="C6">
        <v>3</v>
      </c>
      <c r="D6">
        <f t="shared" si="0"/>
        <v>0.12880666201978452</v>
      </c>
      <c r="E6">
        <f t="shared" ref="E6:E33" si="10">$B$3*$U$2+$B$4*$U$3+$B$6*$U$5+$B$7*$U$6+$B$5*D6</f>
        <v>-10.117176346146216</v>
      </c>
      <c r="F6">
        <f t="shared" si="1"/>
        <v>-8.3126499999999997</v>
      </c>
      <c r="G6">
        <f t="shared" si="2"/>
        <v>-9.3019999999999996</v>
      </c>
      <c r="H6">
        <f t="shared" si="3"/>
        <v>4.037998380493258E-5</v>
      </c>
      <c r="I6">
        <f t="shared" si="4"/>
        <v>2.453928898067105E-4</v>
      </c>
      <c r="J6">
        <f t="shared" si="5"/>
        <v>9.124156574184194E-5</v>
      </c>
      <c r="K6">
        <f t="shared" si="6"/>
        <v>3.7701443935348502E-4</v>
      </c>
      <c r="L6">
        <f t="shared" si="7"/>
        <v>10.710460817940373</v>
      </c>
      <c r="M6">
        <f t="shared" si="8"/>
        <v>65.088459271617594</v>
      </c>
      <c r="N6">
        <f t="shared" si="9"/>
        <v>24.201079910442036</v>
      </c>
      <c r="P6">
        <v>9.3279229302010123</v>
      </c>
      <c r="Q6">
        <v>66.09627342120244</v>
      </c>
      <c r="R6">
        <v>24.575803648596533</v>
      </c>
      <c r="T6" t="s">
        <v>3</v>
      </c>
      <c r="U6">
        <v>175</v>
      </c>
      <c r="V6">
        <v>185</v>
      </c>
      <c r="W6">
        <v>200</v>
      </c>
    </row>
    <row r="7" spans="1:23" x14ac:dyDescent="0.15">
      <c r="A7" t="s">
        <v>3</v>
      </c>
      <c r="B7">
        <v>-8.6899999999999998E-3</v>
      </c>
      <c r="C7">
        <v>4</v>
      </c>
      <c r="D7">
        <f t="shared" si="0"/>
        <v>0.67056954086097798</v>
      </c>
      <c r="E7">
        <f t="shared" si="10"/>
        <v>-10.17785378857643</v>
      </c>
      <c r="F7">
        <f t="shared" si="1"/>
        <v>-8.3126499999999997</v>
      </c>
      <c r="G7">
        <f t="shared" si="2"/>
        <v>-9.3019999999999996</v>
      </c>
      <c r="H7">
        <f t="shared" si="3"/>
        <v>3.8002683261866417E-5</v>
      </c>
      <c r="I7">
        <f t="shared" si="4"/>
        <v>2.453928898067105E-4</v>
      </c>
      <c r="J7">
        <f t="shared" si="5"/>
        <v>9.124156574184194E-5</v>
      </c>
      <c r="K7">
        <f t="shared" si="6"/>
        <v>3.7463713881041887E-4</v>
      </c>
      <c r="L7">
        <f t="shared" si="7"/>
        <v>10.143864375682538</v>
      </c>
      <c r="M7">
        <f t="shared" si="8"/>
        <v>65.501485139968722</v>
      </c>
      <c r="N7">
        <f t="shared" si="9"/>
        <v>24.354650484348738</v>
      </c>
      <c r="P7">
        <v>8.8649507345809919</v>
      </c>
      <c r="Q7">
        <v>66.43376140887213</v>
      </c>
      <c r="R7">
        <v>24.701287856546895</v>
      </c>
    </row>
    <row r="8" spans="1:23" x14ac:dyDescent="0.15">
      <c r="C8">
        <v>5</v>
      </c>
      <c r="D8">
        <f t="shared" si="0"/>
        <v>1.0907934766958978</v>
      </c>
      <c r="E8">
        <f t="shared" si="10"/>
        <v>-10.22491886938994</v>
      </c>
      <c r="F8">
        <f t="shared" si="1"/>
        <v>-8.3126499999999997</v>
      </c>
      <c r="G8">
        <f t="shared" si="2"/>
        <v>-9.3019999999999996</v>
      </c>
      <c r="H8">
        <f t="shared" si="3"/>
        <v>3.6255521559145953E-5</v>
      </c>
      <c r="I8">
        <f t="shared" si="4"/>
        <v>2.453928898067105E-4</v>
      </c>
      <c r="J8">
        <f t="shared" si="5"/>
        <v>9.124156574184194E-5</v>
      </c>
      <c r="K8">
        <f t="shared" si="6"/>
        <v>3.7288997710769836E-4</v>
      </c>
      <c r="L8">
        <f t="shared" si="7"/>
        <v>9.722846894507601</v>
      </c>
      <c r="M8">
        <f t="shared" si="8"/>
        <v>65.808389839299949</v>
      </c>
      <c r="N8">
        <f t="shared" si="9"/>
        <v>24.468763266192454</v>
      </c>
      <c r="P8">
        <v>8.4228226450842509</v>
      </c>
      <c r="Q8">
        <v>66.756054887029407</v>
      </c>
      <c r="R8">
        <v>24.821122467886354</v>
      </c>
    </row>
    <row r="9" spans="1:23" x14ac:dyDescent="0.15">
      <c r="C9">
        <v>6</v>
      </c>
      <c r="D9">
        <f t="shared" si="0"/>
        <v>1.434141432450273</v>
      </c>
      <c r="E9">
        <f t="shared" si="10"/>
        <v>-10.263373840434431</v>
      </c>
      <c r="F9">
        <f t="shared" si="1"/>
        <v>-8.3126499999999997</v>
      </c>
      <c r="G9">
        <f t="shared" si="2"/>
        <v>-9.3019999999999996</v>
      </c>
      <c r="H9">
        <f t="shared" si="3"/>
        <v>3.4887783241158773E-5</v>
      </c>
      <c r="I9">
        <f t="shared" si="4"/>
        <v>2.453928898067105E-4</v>
      </c>
      <c r="J9">
        <f t="shared" si="5"/>
        <v>9.124156574184194E-5</v>
      </c>
      <c r="K9">
        <f t="shared" si="6"/>
        <v>3.715222387897112E-4</v>
      </c>
      <c r="L9">
        <f t="shared" si="7"/>
        <v>9.390496610596152</v>
      </c>
      <c r="M9">
        <f t="shared" si="8"/>
        <v>66.050659741423345</v>
      </c>
      <c r="N9">
        <f t="shared" si="9"/>
        <v>24.558843647980503</v>
      </c>
      <c r="P9">
        <v>8.0008092938964932</v>
      </c>
      <c r="Q9">
        <v>67.063685535283241</v>
      </c>
      <c r="R9">
        <v>24.935505170820274</v>
      </c>
    </row>
    <row r="10" spans="1:23" x14ac:dyDescent="0.15">
      <c r="C10">
        <v>7</v>
      </c>
      <c r="D10">
        <f t="shared" si="0"/>
        <v>1.7244379927009661</v>
      </c>
      <c r="E10">
        <f t="shared" si="10"/>
        <v>-10.295887055182508</v>
      </c>
      <c r="F10">
        <f t="shared" si="1"/>
        <v>-8.3126499999999997</v>
      </c>
      <c r="G10">
        <f t="shared" si="2"/>
        <v>-9.3019999999999996</v>
      </c>
      <c r="H10">
        <f t="shared" si="3"/>
        <v>3.3771711114686808E-5</v>
      </c>
      <c r="I10">
        <f t="shared" si="4"/>
        <v>2.453928898067105E-4</v>
      </c>
      <c r="J10">
        <f t="shared" si="5"/>
        <v>9.124156574184194E-5</v>
      </c>
      <c r="K10">
        <f t="shared" si="6"/>
        <v>3.7040616666323924E-4</v>
      </c>
      <c r="L10">
        <f t="shared" si="7"/>
        <v>9.1174807965308275</v>
      </c>
      <c r="M10">
        <f t="shared" si="8"/>
        <v>66.249677217121885</v>
      </c>
      <c r="N10">
        <f t="shared" si="9"/>
        <v>24.632841986347294</v>
      </c>
      <c r="P10">
        <v>7.5981859568936567</v>
      </c>
      <c r="Q10">
        <v>67.357181648180386</v>
      </c>
      <c r="R10">
        <v>25.044632394925966</v>
      </c>
    </row>
    <row r="11" spans="1:23" x14ac:dyDescent="0.15">
      <c r="C11">
        <v>8</v>
      </c>
      <c r="D11">
        <f t="shared" si="0"/>
        <v>1.9759043112914669</v>
      </c>
      <c r="E11">
        <f t="shared" si="10"/>
        <v>-10.324051282864644</v>
      </c>
      <c r="F11">
        <f t="shared" si="1"/>
        <v>-8.3126499999999997</v>
      </c>
      <c r="G11">
        <f t="shared" si="2"/>
        <v>-9.3019999999999996</v>
      </c>
      <c r="H11">
        <f t="shared" si="3"/>
        <v>3.2833826348896471E-5</v>
      </c>
      <c r="I11">
        <f t="shared" si="4"/>
        <v>2.453928898067105E-4</v>
      </c>
      <c r="J11">
        <f t="shared" si="5"/>
        <v>9.124156574184194E-5</v>
      </c>
      <c r="K11">
        <f t="shared" si="6"/>
        <v>3.6946828189744887E-4</v>
      </c>
      <c r="L11">
        <f t="shared" si="7"/>
        <v>8.8867780964239742</v>
      </c>
      <c r="M11">
        <f t="shared" si="8"/>
        <v>66.417850145746144</v>
      </c>
      <c r="N11">
        <f t="shared" si="9"/>
        <v>24.695371757829896</v>
      </c>
      <c r="P11">
        <v>7.2142349604664506</v>
      </c>
      <c r="Q11">
        <v>67.637066380727759</v>
      </c>
      <c r="R11">
        <v>25.148698658805795</v>
      </c>
    </row>
    <row r="12" spans="1:23" x14ac:dyDescent="0.15">
      <c r="C12">
        <v>9</v>
      </c>
      <c r="D12">
        <f t="shared" si="0"/>
        <v>2.1977133240395688</v>
      </c>
      <c r="E12">
        <f t="shared" si="10"/>
        <v>-10.348893892292432</v>
      </c>
      <c r="F12">
        <f t="shared" si="1"/>
        <v>-8.3126499999999997</v>
      </c>
      <c r="G12">
        <f t="shared" si="2"/>
        <v>-9.3019999999999996</v>
      </c>
      <c r="H12">
        <f t="shared" si="3"/>
        <v>3.2028196827444262E-5</v>
      </c>
      <c r="I12">
        <f t="shared" si="4"/>
        <v>2.453928898067105E-4</v>
      </c>
      <c r="J12">
        <f t="shared" si="5"/>
        <v>9.124156574184194E-5</v>
      </c>
      <c r="K12">
        <f t="shared" si="6"/>
        <v>3.6866265237599666E-4</v>
      </c>
      <c r="L12">
        <f t="shared" si="7"/>
        <v>8.687670590179259</v>
      </c>
      <c r="M12">
        <f t="shared" si="8"/>
        <v>66.562991457142743</v>
      </c>
      <c r="N12">
        <f t="shared" si="9"/>
        <v>24.749337952678012</v>
      </c>
      <c r="P12">
        <v>6.8482478090698118</v>
      </c>
      <c r="Q12">
        <v>67.903856197495017</v>
      </c>
      <c r="R12">
        <v>25.247895993435165</v>
      </c>
    </row>
    <row r="13" spans="1:23" x14ac:dyDescent="0.15">
      <c r="C13">
        <v>10</v>
      </c>
      <c r="D13">
        <f t="shared" si="0"/>
        <v>2.3961282471263869</v>
      </c>
      <c r="E13">
        <f t="shared" si="10"/>
        <v>-10.371116363678155</v>
      </c>
      <c r="F13">
        <f t="shared" si="1"/>
        <v>-8.3126499999999997</v>
      </c>
      <c r="G13">
        <f t="shared" si="2"/>
        <v>-9.3019999999999996</v>
      </c>
      <c r="H13">
        <f t="shared" si="3"/>
        <v>3.1324301256805682E-5</v>
      </c>
      <c r="I13">
        <f t="shared" si="4"/>
        <v>2.453928898067105E-4</v>
      </c>
      <c r="J13">
        <f t="shared" si="5"/>
        <v>9.124156574184194E-5</v>
      </c>
      <c r="K13">
        <f t="shared" si="6"/>
        <v>3.6795875680535812E-4</v>
      </c>
      <c r="L13">
        <f t="shared" si="7"/>
        <v>8.5129924692553338</v>
      </c>
      <c r="M13">
        <f t="shared" si="8"/>
        <v>66.690324735638185</v>
      </c>
      <c r="N13">
        <f t="shared" si="9"/>
        <v>24.796682795106484</v>
      </c>
      <c r="P13">
        <v>6.4995270488913581</v>
      </c>
      <c r="Q13">
        <v>68.158059514075745</v>
      </c>
      <c r="R13">
        <v>25.342413437032913</v>
      </c>
    </row>
    <row r="14" spans="1:23" x14ac:dyDescent="0.15">
      <c r="C14">
        <v>11</v>
      </c>
      <c r="D14">
        <f t="shared" si="0"/>
        <v>2.5756163777338914</v>
      </c>
      <c r="E14">
        <f t="shared" si="10"/>
        <v>-10.391219034306197</v>
      </c>
      <c r="F14">
        <f t="shared" si="1"/>
        <v>-8.3126499999999997</v>
      </c>
      <c r="G14">
        <f t="shared" si="2"/>
        <v>-9.3019999999999996</v>
      </c>
      <c r="H14">
        <f t="shared" si="3"/>
        <v>3.0700886293086394E-5</v>
      </c>
      <c r="I14">
        <f t="shared" si="4"/>
        <v>2.453928898067105E-4</v>
      </c>
      <c r="J14">
        <f t="shared" si="5"/>
        <v>9.124156574184194E-5</v>
      </c>
      <c r="K14">
        <f t="shared" si="6"/>
        <v>3.6733534184163881E-4</v>
      </c>
      <c r="L14">
        <f t="shared" si="7"/>
        <v>8.3577273395930938</v>
      </c>
      <c r="M14">
        <f t="shared" si="8"/>
        <v>66.803506729418189</v>
      </c>
      <c r="N14">
        <f t="shared" si="9"/>
        <v>24.838765930988721</v>
      </c>
      <c r="P14">
        <v>6.167387883724829</v>
      </c>
      <c r="Q14">
        <v>68.400175519181005</v>
      </c>
      <c r="R14">
        <v>25.432436597094171</v>
      </c>
    </row>
    <row r="15" spans="1:23" x14ac:dyDescent="0.15">
      <c r="C15">
        <v>12</v>
      </c>
      <c r="D15">
        <f t="shared" si="0"/>
        <v>2.7394762028807618</v>
      </c>
      <c r="E15">
        <f t="shared" si="10"/>
        <v>-10.409571334722646</v>
      </c>
      <c r="F15">
        <f t="shared" si="1"/>
        <v>-8.3126499999999997</v>
      </c>
      <c r="G15">
        <f t="shared" si="2"/>
        <v>-9.3019999999999996</v>
      </c>
      <c r="H15">
        <f t="shared" si="3"/>
        <v>3.0142593057043233E-5</v>
      </c>
      <c r="I15">
        <f t="shared" si="4"/>
        <v>2.453928898067105E-4</v>
      </c>
      <c r="J15">
        <f t="shared" si="5"/>
        <v>9.124156574184194E-5</v>
      </c>
      <c r="K15">
        <f t="shared" si="6"/>
        <v>3.6677704860559567E-4</v>
      </c>
      <c r="L15">
        <f t="shared" si="7"/>
        <v>8.2182331668894317</v>
      </c>
      <c r="M15">
        <f t="shared" si="8"/>
        <v>66.905192334045822</v>
      </c>
      <c r="N15">
        <f t="shared" si="9"/>
        <v>24.876574499064752</v>
      </c>
      <c r="P15">
        <v>5.8511595595179804</v>
      </c>
      <c r="Q15">
        <v>68.630693165360157</v>
      </c>
      <c r="R15">
        <v>25.518147275121873</v>
      </c>
    </row>
    <row r="16" spans="1:23" x14ac:dyDescent="0.15">
      <c r="C16">
        <v>13</v>
      </c>
      <c r="D16">
        <f t="shared" si="0"/>
        <v>2.8902126299715656</v>
      </c>
      <c r="E16">
        <f t="shared" si="10"/>
        <v>-10.426453814556815</v>
      </c>
      <c r="F16">
        <f t="shared" si="1"/>
        <v>-8.3126499999999997</v>
      </c>
      <c r="G16">
        <f t="shared" si="2"/>
        <v>-9.3019999999999996</v>
      </c>
      <c r="H16">
        <f t="shared" si="3"/>
        <v>2.9637982858555632E-5</v>
      </c>
      <c r="I16">
        <f t="shared" si="4"/>
        <v>2.453928898067105E-4</v>
      </c>
      <c r="J16">
        <f t="shared" si="5"/>
        <v>9.124156574184194E-5</v>
      </c>
      <c r="K16">
        <f t="shared" si="6"/>
        <v>3.6627243840710804E-4</v>
      </c>
      <c r="L16">
        <f t="shared" si="7"/>
        <v>8.0917862636481868</v>
      </c>
      <c r="M16">
        <f t="shared" si="8"/>
        <v>66.997367007440189</v>
      </c>
      <c r="N16">
        <f t="shared" si="9"/>
        <v>24.910846728911633</v>
      </c>
      <c r="P16">
        <v>5.5501865341856469</v>
      </c>
      <c r="Q16">
        <v>68.850090316254338</v>
      </c>
      <c r="R16">
        <v>25.59972314956001</v>
      </c>
    </row>
    <row r="17" spans="3:18" x14ac:dyDescent="0.15">
      <c r="C17">
        <v>14</v>
      </c>
      <c r="D17">
        <f t="shared" si="0"/>
        <v>3.0297727631314544</v>
      </c>
      <c r="E17">
        <f t="shared" si="10"/>
        <v>-10.442084549470723</v>
      </c>
      <c r="F17">
        <f t="shared" si="1"/>
        <v>-8.3126499999999997</v>
      </c>
      <c r="G17">
        <f t="shared" si="2"/>
        <v>-9.3019999999999996</v>
      </c>
      <c r="H17">
        <f t="shared" si="3"/>
        <v>2.9178321188635585E-5</v>
      </c>
      <c r="I17">
        <f t="shared" si="4"/>
        <v>2.453928898067105E-4</v>
      </c>
      <c r="J17">
        <f t="shared" si="5"/>
        <v>9.124156574184194E-5</v>
      </c>
      <c r="K17">
        <f t="shared" si="6"/>
        <v>3.65812776737188E-4</v>
      </c>
      <c r="L17">
        <f t="shared" si="7"/>
        <v>7.9762990918160996</v>
      </c>
      <c r="M17">
        <f t="shared" si="8"/>
        <v>67.081552480330359</v>
      </c>
      <c r="N17">
        <f t="shared" si="9"/>
        <v>24.942148427853546</v>
      </c>
      <c r="P17">
        <v>5.2638294491751783</v>
      </c>
      <c r="Q17">
        <v>69.05883303836471</v>
      </c>
      <c r="R17">
        <v>25.67733751246012</v>
      </c>
    </row>
    <row r="18" spans="3:18" x14ac:dyDescent="0.15">
      <c r="C18">
        <v>15</v>
      </c>
      <c r="D18">
        <f t="shared" si="0"/>
        <v>3.1597001387156816</v>
      </c>
      <c r="E18">
        <f t="shared" si="10"/>
        <v>-10.456636415536156</v>
      </c>
      <c r="F18">
        <f t="shared" si="1"/>
        <v>-8.3126499999999997</v>
      </c>
      <c r="G18">
        <f t="shared" si="2"/>
        <v>-9.3019999999999996</v>
      </c>
      <c r="H18">
        <f t="shared" si="3"/>
        <v>2.8756796589802744E-5</v>
      </c>
      <c r="I18">
        <f t="shared" si="4"/>
        <v>2.453928898067105E-4</v>
      </c>
      <c r="J18">
        <f t="shared" si="5"/>
        <v>9.124156574184194E-5</v>
      </c>
      <c r="K18">
        <f t="shared" si="6"/>
        <v>3.6539125213835518E-4</v>
      </c>
      <c r="L18">
        <f t="shared" si="7"/>
        <v>7.8701382207459094</v>
      </c>
      <c r="M18">
        <f t="shared" si="8"/>
        <v>67.158939457530479</v>
      </c>
      <c r="N18">
        <f t="shared" si="9"/>
        <v>24.970922321723613</v>
      </c>
      <c r="P18">
        <v>4.9914659189834056</v>
      </c>
      <c r="Q18">
        <v>69.257375025526429</v>
      </c>
      <c r="R18">
        <v>25.751159055490159</v>
      </c>
    </row>
    <row r="19" spans="3:18" x14ac:dyDescent="0.15">
      <c r="C19">
        <v>16</v>
      </c>
      <c r="D19">
        <f t="shared" si="0"/>
        <v>3.2812390817219557</v>
      </c>
      <c r="E19">
        <f t="shared" si="10"/>
        <v>-10.470248777152859</v>
      </c>
      <c r="F19">
        <f t="shared" si="1"/>
        <v>-8.3126499999999997</v>
      </c>
      <c r="G19">
        <f t="shared" si="2"/>
        <v>-9.3019999999999996</v>
      </c>
      <c r="H19">
        <f t="shared" si="3"/>
        <v>2.8368000893012254E-5</v>
      </c>
      <c r="I19">
        <f t="shared" si="4"/>
        <v>2.453928898067105E-4</v>
      </c>
      <c r="J19">
        <f t="shared" si="5"/>
        <v>9.124156574184194E-5</v>
      </c>
      <c r="K19">
        <f t="shared" si="6"/>
        <v>3.6500245644156468E-4</v>
      </c>
      <c r="L19">
        <f t="shared" si="7"/>
        <v>7.7720027337826556</v>
      </c>
      <c r="M19">
        <f t="shared" si="8"/>
        <v>67.230476254615795</v>
      </c>
      <c r="N19">
        <f t="shared" si="9"/>
        <v>24.997521011601552</v>
      </c>
      <c r="P19">
        <v>4.7324911543835686</v>
      </c>
      <c r="Q19">
        <v>69.446157144601599</v>
      </c>
      <c r="R19">
        <v>25.821351701014844</v>
      </c>
    </row>
    <row r="20" spans="3:18" x14ac:dyDescent="0.15">
      <c r="C20">
        <v>17</v>
      </c>
      <c r="D20">
        <f t="shared" si="0"/>
        <v>3.3954073695266658</v>
      </c>
      <c r="E20">
        <f t="shared" si="10"/>
        <v>-10.483035625386988</v>
      </c>
      <c r="F20">
        <f t="shared" si="1"/>
        <v>-8.3126499999999997</v>
      </c>
      <c r="G20">
        <f t="shared" si="2"/>
        <v>-9.3019999999999996</v>
      </c>
      <c r="H20">
        <f t="shared" si="3"/>
        <v>2.800757285114646E-5</v>
      </c>
      <c r="I20">
        <f t="shared" si="4"/>
        <v>2.453928898067105E-4</v>
      </c>
      <c r="J20">
        <f t="shared" si="5"/>
        <v>9.124156574184194E-5</v>
      </c>
      <c r="K20">
        <f t="shared" si="6"/>
        <v>3.6464202839969886E-4</v>
      </c>
      <c r="L20">
        <f t="shared" si="7"/>
        <v>7.6808405696027524</v>
      </c>
      <c r="M20">
        <f t="shared" si="8"/>
        <v>67.296929781699617</v>
      </c>
      <c r="N20">
        <f t="shared" si="9"/>
        <v>25.022229648697646</v>
      </c>
      <c r="P20">
        <v>4.4863184345604505</v>
      </c>
      <c r="Q20">
        <v>69.625607091311693</v>
      </c>
      <c r="R20">
        <v>25.888074474127858</v>
      </c>
    </row>
    <row r="21" spans="3:18" x14ac:dyDescent="0.15">
      <c r="C21">
        <v>18</v>
      </c>
      <c r="D21">
        <f t="shared" si="0"/>
        <v>3.5030480944700564</v>
      </c>
      <c r="E21">
        <f t="shared" si="10"/>
        <v>-10.495091386580647</v>
      </c>
      <c r="F21">
        <f t="shared" si="1"/>
        <v>-8.3126499999999997</v>
      </c>
      <c r="G21">
        <f t="shared" si="2"/>
        <v>-9.3019999999999996</v>
      </c>
      <c r="H21">
        <f t="shared" si="3"/>
        <v>2.7671947416297636E-5</v>
      </c>
      <c r="I21">
        <f t="shared" si="4"/>
        <v>2.453928898067105E-4</v>
      </c>
      <c r="J21">
        <f t="shared" si="5"/>
        <v>9.124156574184194E-5</v>
      </c>
      <c r="K21">
        <f t="shared" si="6"/>
        <v>3.6430640296485008E-4</v>
      </c>
      <c r="L21">
        <f t="shared" si="7"/>
        <v>7.5957894758625883</v>
      </c>
      <c r="M21">
        <f t="shared" si="8"/>
        <v>67.358928585833041</v>
      </c>
      <c r="N21">
        <f t="shared" si="9"/>
        <v>25.04528193830437</v>
      </c>
      <c r="P21">
        <v>4.2523794426979515</v>
      </c>
      <c r="Q21">
        <v>69.796139145607995</v>
      </c>
      <c r="R21">
        <v>25.951481411694072</v>
      </c>
    </row>
    <row r="22" spans="3:18" x14ac:dyDescent="0.15">
      <c r="C22">
        <v>19</v>
      </c>
      <c r="D22">
        <f t="shared" si="0"/>
        <v>3.6048674855662401</v>
      </c>
      <c r="E22">
        <f t="shared" si="10"/>
        <v>-10.506495158383419</v>
      </c>
      <c r="F22">
        <f t="shared" si="1"/>
        <v>-8.3126499999999997</v>
      </c>
      <c r="G22">
        <f t="shared" si="2"/>
        <v>-9.3019999999999996</v>
      </c>
      <c r="H22">
        <f t="shared" si="3"/>
        <v>2.7358175335620183E-5</v>
      </c>
      <c r="I22">
        <f t="shared" si="4"/>
        <v>2.453928898067105E-4</v>
      </c>
      <c r="J22">
        <f t="shared" si="5"/>
        <v>9.124156574184194E-5</v>
      </c>
      <c r="K22">
        <f t="shared" si="6"/>
        <v>3.6399263088417259E-4</v>
      </c>
      <c r="L22">
        <f t="shared" si="7"/>
        <v>7.516134397876292</v>
      </c>
      <c r="M22">
        <f t="shared" si="8"/>
        <v>67.416993912933876</v>
      </c>
      <c r="N22">
        <f t="shared" si="9"/>
        <v>25.066871689189838</v>
      </c>
      <c r="P22">
        <v>4.0301244788416257</v>
      </c>
      <c r="Q22">
        <v>69.958154016503229</v>
      </c>
      <c r="R22">
        <v>26.011721504655149</v>
      </c>
    </row>
    <row r="23" spans="3:18" x14ac:dyDescent="0.15">
      <c r="C23">
        <v>20</v>
      </c>
      <c r="D23">
        <f t="shared" si="0"/>
        <v>3.7014630175568755</v>
      </c>
      <c r="E23">
        <f t="shared" si="10"/>
        <v>-10.51731385796637</v>
      </c>
      <c r="F23">
        <f t="shared" si="1"/>
        <v>-8.3126499999999997</v>
      </c>
      <c r="G23">
        <f t="shared" si="2"/>
        <v>-9.3019999999999996</v>
      </c>
      <c r="H23">
        <f t="shared" si="3"/>
        <v>2.7063790756020554E-5</v>
      </c>
      <c r="I23">
        <f t="shared" si="4"/>
        <v>2.453928898067105E-4</v>
      </c>
      <c r="J23">
        <f t="shared" si="5"/>
        <v>9.124156574184194E-5</v>
      </c>
      <c r="K23">
        <f t="shared" si="6"/>
        <v>3.6369824630457301E-4</v>
      </c>
      <c r="L23">
        <f t="shared" si="7"/>
        <v>7.4412761213471557</v>
      </c>
      <c r="M23">
        <f t="shared" si="8"/>
        <v>67.47156256596584</v>
      </c>
      <c r="N23">
        <f t="shared" si="9"/>
        <v>25.087161312687005</v>
      </c>
      <c r="P23">
        <v>3.8190225630890322</v>
      </c>
      <c r="Q23">
        <v>70.112038766850148</v>
      </c>
      <c r="R23">
        <v>26.06893867006082</v>
      </c>
    </row>
    <row r="24" spans="3:18" x14ac:dyDescent="0.15">
      <c r="C24">
        <v>21</v>
      </c>
      <c r="D24">
        <f t="shared" si="0"/>
        <v>3.7933446547207499</v>
      </c>
      <c r="E24">
        <f t="shared" si="10"/>
        <v>-10.527604601328724</v>
      </c>
      <c r="F24">
        <f t="shared" si="1"/>
        <v>-8.3126499999999997</v>
      </c>
      <c r="G24">
        <f t="shared" si="2"/>
        <v>-9.3019999999999996</v>
      </c>
      <c r="H24">
        <f t="shared" si="3"/>
        <v>2.6786712347533148E-5</v>
      </c>
      <c r="I24">
        <f t="shared" si="4"/>
        <v>2.453928898067105E-4</v>
      </c>
      <c r="J24">
        <f t="shared" si="5"/>
        <v>9.124156574184194E-5</v>
      </c>
      <c r="K24">
        <f t="shared" si="6"/>
        <v>3.634211678960856E-4</v>
      </c>
      <c r="L24">
        <f t="shared" si="7"/>
        <v>7.3707077941019588</v>
      </c>
      <c r="M24">
        <f t="shared" si="8"/>
        <v>67.523004019643849</v>
      </c>
      <c r="N24">
        <f t="shared" si="9"/>
        <v>25.10628818625419</v>
      </c>
      <c r="P24">
        <v>3.6185614413623162</v>
      </c>
      <c r="Q24">
        <v>70.258166809133442</v>
      </c>
      <c r="R24">
        <v>26.123271749504241</v>
      </c>
    </row>
    <row r="25" spans="3:18" x14ac:dyDescent="0.15">
      <c r="C25">
        <v>22</v>
      </c>
      <c r="D25">
        <f t="shared" si="0"/>
        <v>3.8809511481643808</v>
      </c>
      <c r="E25">
        <f t="shared" si="10"/>
        <v>-10.537416528594411</v>
      </c>
      <c r="F25">
        <f t="shared" si="1"/>
        <v>-8.3126499999999997</v>
      </c>
      <c r="G25">
        <f t="shared" si="2"/>
        <v>-9.3019999999999996</v>
      </c>
      <c r="H25">
        <f t="shared" si="3"/>
        <v>2.6525168298205783E-5</v>
      </c>
      <c r="I25">
        <f t="shared" si="4"/>
        <v>2.453928898067105E-4</v>
      </c>
      <c r="J25">
        <f t="shared" si="5"/>
        <v>9.124156574184194E-5</v>
      </c>
      <c r="K25">
        <f t="shared" si="6"/>
        <v>3.6315962384675821E-4</v>
      </c>
      <c r="L25">
        <f t="shared" si="7"/>
        <v>7.3039970735839734</v>
      </c>
      <c r="M25">
        <f t="shared" si="8"/>
        <v>67.57163343418884</v>
      </c>
      <c r="N25">
        <f t="shared" si="9"/>
        <v>25.124369492227189</v>
      </c>
      <c r="P25">
        <v>3.4282475052053498</v>
      </c>
      <c r="Q25">
        <v>70.396897963934421</v>
      </c>
      <c r="R25">
        <v>26.17485453086023</v>
      </c>
    </row>
    <row r="26" spans="3:18" x14ac:dyDescent="0.15">
      <c r="C26">
        <v>23</v>
      </c>
      <c r="D26">
        <f t="shared" si="0"/>
        <v>3.9646627074377747</v>
      </c>
      <c r="E26">
        <f t="shared" si="10"/>
        <v>-10.54679222323303</v>
      </c>
      <c r="F26">
        <f t="shared" si="1"/>
        <v>-8.3126499999999997</v>
      </c>
      <c r="G26">
        <f t="shared" si="2"/>
        <v>-9.3019999999999996</v>
      </c>
      <c r="H26">
        <f t="shared" si="3"/>
        <v>2.6277638614595158E-5</v>
      </c>
      <c r="I26">
        <f t="shared" si="4"/>
        <v>2.453928898067105E-4</v>
      </c>
      <c r="J26">
        <f t="shared" si="5"/>
        <v>9.124156574184194E-5</v>
      </c>
      <c r="K26">
        <f t="shared" si="6"/>
        <v>3.6291209416314756E-4</v>
      </c>
      <c r="L26">
        <f t="shared" si="7"/>
        <v>7.2407723625716418</v>
      </c>
      <c r="M26">
        <f t="shared" si="8"/>
        <v>67.617721688931596</v>
      </c>
      <c r="N26">
        <f t="shared" si="9"/>
        <v>25.141505948496768</v>
      </c>
      <c r="P26">
        <v>3.2476056362349444</v>
      </c>
      <c r="Q26">
        <v>70.528578573319749</v>
      </c>
      <c r="R26">
        <v>26.223815790445304</v>
      </c>
    </row>
    <row r="27" spans="3:18" x14ac:dyDescent="0.15">
      <c r="C27">
        <v>24</v>
      </c>
      <c r="D27">
        <f t="shared" si="0"/>
        <v>4.0448109733112512</v>
      </c>
      <c r="E27">
        <f t="shared" si="10"/>
        <v>-10.55576882901086</v>
      </c>
      <c r="F27">
        <f t="shared" si="1"/>
        <v>-8.3126499999999997</v>
      </c>
      <c r="G27">
        <f t="shared" si="2"/>
        <v>-9.3019999999999996</v>
      </c>
      <c r="H27">
        <f t="shared" si="3"/>
        <v>2.6042810170025958E-5</v>
      </c>
      <c r="I27">
        <f t="shared" si="4"/>
        <v>2.453928898067105E-4</v>
      </c>
      <c r="J27">
        <f t="shared" si="5"/>
        <v>9.124156574184194E-5</v>
      </c>
      <c r="K27">
        <f t="shared" si="6"/>
        <v>3.6267726571857838E-4</v>
      </c>
      <c r="L27">
        <f t="shared" si="7"/>
        <v>7.1807120632242869</v>
      </c>
      <c r="M27">
        <f t="shared" si="8"/>
        <v>67.661503215678437</v>
      </c>
      <c r="N27">
        <f t="shared" si="9"/>
        <v>25.157784721097293</v>
      </c>
      <c r="P27">
        <v>3.0761789850727506</v>
      </c>
      <c r="Q27">
        <v>70.653541661991198</v>
      </c>
      <c r="R27">
        <v>26.270279352936054</v>
      </c>
    </row>
    <row r="28" spans="3:18" x14ac:dyDescent="0.15">
      <c r="C28">
        <v>25</v>
      </c>
      <c r="D28">
        <f t="shared" si="0"/>
        <v>4.1216869533917952</v>
      </c>
      <c r="E28">
        <f t="shared" si="10"/>
        <v>-10.564378938779882</v>
      </c>
      <c r="F28">
        <f t="shared" si="1"/>
        <v>-8.3126499999999997</v>
      </c>
      <c r="G28">
        <f t="shared" si="2"/>
        <v>-9.3019999999999996</v>
      </c>
      <c r="H28">
        <f t="shared" si="3"/>
        <v>2.5819541279910306E-5</v>
      </c>
      <c r="I28">
        <f t="shared" si="4"/>
        <v>2.453928898067105E-4</v>
      </c>
      <c r="J28">
        <f t="shared" si="5"/>
        <v>9.124156574184194E-5</v>
      </c>
      <c r="K28">
        <f t="shared" si="6"/>
        <v>3.6245399682846276E-4</v>
      </c>
      <c r="L28">
        <f t="shared" si="7"/>
        <v>7.1235360917070594</v>
      </c>
      <c r="M28">
        <f t="shared" si="8"/>
        <v>67.703182184206028</v>
      </c>
      <c r="N28">
        <f t="shared" si="9"/>
        <v>25.173281724086905</v>
      </c>
      <c r="P28">
        <v>2.9135286938001674</v>
      </c>
      <c r="Q28">
        <v>70.772107139604728</v>
      </c>
      <c r="R28">
        <v>26.314364166595112</v>
      </c>
    </row>
    <row r="29" spans="3:18" x14ac:dyDescent="0.15">
      <c r="C29">
        <v>26</v>
      </c>
      <c r="D29">
        <f t="shared" si="0"/>
        <v>4.195547400402055</v>
      </c>
      <c r="E29">
        <f t="shared" si="10"/>
        <v>-10.57265130884503</v>
      </c>
      <c r="F29">
        <f t="shared" si="1"/>
        <v>-8.3126499999999997</v>
      </c>
      <c r="G29">
        <f t="shared" si="2"/>
        <v>-9.3019999999999996</v>
      </c>
      <c r="H29">
        <f t="shared" si="3"/>
        <v>2.5606833491304182E-5</v>
      </c>
      <c r="I29">
        <f t="shared" si="4"/>
        <v>2.453928898067105E-4</v>
      </c>
      <c r="J29">
        <f t="shared" si="5"/>
        <v>9.124156574184194E-5</v>
      </c>
      <c r="K29">
        <f t="shared" si="6"/>
        <v>3.6224128903985663E-4</v>
      </c>
      <c r="L29">
        <f t="shared" si="7"/>
        <v>7.068999108074264</v>
      </c>
      <c r="M29">
        <f t="shared" si="8"/>
        <v>67.742937437402517</v>
      </c>
      <c r="N29">
        <f t="shared" si="9"/>
        <v>25.188063454523217</v>
      </c>
      <c r="P29">
        <v>2.7592335702198585</v>
      </c>
      <c r="Q29">
        <v>70.884582038220671</v>
      </c>
      <c r="R29">
        <v>26.356184391559484</v>
      </c>
    </row>
    <row r="30" spans="3:18" x14ac:dyDescent="0.15">
      <c r="C30">
        <v>27</v>
      </c>
      <c r="D30">
        <f t="shared" si="0"/>
        <v>4.2666199860593528</v>
      </c>
      <c r="E30">
        <f t="shared" si="10"/>
        <v>-10.580611438438648</v>
      </c>
      <c r="F30">
        <f t="shared" si="1"/>
        <v>-8.3126499999999997</v>
      </c>
      <c r="G30">
        <f t="shared" si="2"/>
        <v>-9.3019999999999996</v>
      </c>
      <c r="H30">
        <f t="shared" si="3"/>
        <v>2.5403808901285496E-5</v>
      </c>
      <c r="I30">
        <f t="shared" si="4"/>
        <v>2.453928898067105E-4</v>
      </c>
      <c r="J30">
        <f t="shared" si="5"/>
        <v>9.124156574184194E-5</v>
      </c>
      <c r="K30">
        <f t="shared" si="6"/>
        <v>3.6203826444983792E-4</v>
      </c>
      <c r="L30">
        <f t="shared" si="7"/>
        <v>7.0168850632100277</v>
      </c>
      <c r="M30">
        <f t="shared" si="8"/>
        <v>67.780926466326832</v>
      </c>
      <c r="N30">
        <f t="shared" si="9"/>
        <v>25.202188470463149</v>
      </c>
      <c r="P30">
        <v>2.6128897214788136</v>
      </c>
      <c r="Q30">
        <v>70.991260779377697</v>
      </c>
      <c r="R30">
        <v>26.395849499143498</v>
      </c>
    </row>
    <row r="31" spans="3:18" x14ac:dyDescent="0.15">
      <c r="C31">
        <v>28</v>
      </c>
      <c r="D31">
        <f t="shared" si="0"/>
        <v>4.3351075335619438</v>
      </c>
      <c r="E31">
        <f t="shared" si="10"/>
        <v>-10.588282043758937</v>
      </c>
      <c r="F31">
        <f t="shared" si="1"/>
        <v>-8.3126499999999997</v>
      </c>
      <c r="G31">
        <f t="shared" si="2"/>
        <v>-9.3019999999999996</v>
      </c>
      <c r="H31">
        <f t="shared" si="3"/>
        <v>2.5209691759353296E-5</v>
      </c>
      <c r="I31">
        <f t="shared" si="4"/>
        <v>2.453928898067105E-4</v>
      </c>
      <c r="J31">
        <f t="shared" si="5"/>
        <v>9.124156574184194E-5</v>
      </c>
      <c r="K31">
        <f t="shared" si="6"/>
        <v>3.6184414730790573E-4</v>
      </c>
      <c r="L31">
        <f t="shared" si="7"/>
        <v>6.9670027681562843</v>
      </c>
      <c r="M31">
        <f t="shared" si="8"/>
        <v>67.8172886399893</v>
      </c>
      <c r="N31">
        <f t="shared" si="9"/>
        <v>25.215708591854419</v>
      </c>
      <c r="P31">
        <v>2.4741101539142898</v>
      </c>
      <c r="Q31">
        <v>71.092425465788921</v>
      </c>
      <c r="R31">
        <v>26.43346438029679</v>
      </c>
    </row>
    <row r="32" spans="3:18" x14ac:dyDescent="0.15">
      <c r="C32">
        <v>29</v>
      </c>
      <c r="D32">
        <f t="shared" si="0"/>
        <v>4.4011915070305276</v>
      </c>
      <c r="E32">
        <f t="shared" si="10"/>
        <v>-10.595683448787419</v>
      </c>
      <c r="F32">
        <f t="shared" si="1"/>
        <v>-8.3126499999999997</v>
      </c>
      <c r="G32">
        <f t="shared" si="2"/>
        <v>-9.3019999999999996</v>
      </c>
      <c r="H32">
        <f t="shared" si="3"/>
        <v>2.5023793423077067E-5</v>
      </c>
      <c r="I32">
        <f t="shared" si="4"/>
        <v>2.453928898067105E-4</v>
      </c>
      <c r="J32">
        <f t="shared" si="5"/>
        <v>9.124156574184194E-5</v>
      </c>
      <c r="K32">
        <f t="shared" si="6"/>
        <v>3.616582489716295E-4</v>
      </c>
      <c r="L32">
        <f t="shared" si="7"/>
        <v>6.919182265089181</v>
      </c>
      <c r="M32">
        <f t="shared" si="8"/>
        <v>67.852147850762961</v>
      </c>
      <c r="N32">
        <f t="shared" si="9"/>
        <v>25.228669884147848</v>
      </c>
      <c r="P32">
        <v>2.3425243453267139</v>
      </c>
      <c r="Q32">
        <v>71.188346193137647</v>
      </c>
      <c r="R32">
        <v>26.469129461535644</v>
      </c>
    </row>
    <row r="33" spans="3:18" x14ac:dyDescent="0.15">
      <c r="C33">
        <v>30</v>
      </c>
      <c r="D33">
        <f>1.8832*LN(C33)-1.9401</f>
        <v>4.465034909146171</v>
      </c>
      <c r="E33">
        <f t="shared" si="10"/>
        <v>-10.602833909824371</v>
      </c>
      <c r="F33">
        <f t="shared" si="1"/>
        <v>-8.3126499999999997</v>
      </c>
      <c r="G33">
        <f t="shared" si="2"/>
        <v>-9.3019999999999996</v>
      </c>
      <c r="H33">
        <f t="shared" si="3"/>
        <v>2.4845499963092594E-5</v>
      </c>
      <c r="I33">
        <f t="shared" si="4"/>
        <v>2.453928898067105E-4</v>
      </c>
      <c r="J33">
        <f t="shared" si="5"/>
        <v>9.124156574184194E-5</v>
      </c>
      <c r="K33">
        <f t="shared" si="6"/>
        <v>3.6147995551164501E-4</v>
      </c>
      <c r="L33">
        <f t="shared" si="7"/>
        <v>6.8732718327149955</v>
      </c>
      <c r="M33">
        <f t="shared" si="8"/>
        <v>67.885614697328691</v>
      </c>
      <c r="N33">
        <f t="shared" si="9"/>
        <v>25.241113469956318</v>
      </c>
      <c r="P33">
        <v>2.2177777952657318</v>
      </c>
      <c r="Q33">
        <v>71.279281377900588</v>
      </c>
      <c r="R33">
        <v>26.502940826833683</v>
      </c>
    </row>
  </sheetData>
  <mergeCells count="3">
    <mergeCell ref="H2:J2"/>
    <mergeCell ref="L2:N2"/>
    <mergeCell ref="P2:R2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workbookViewId="0">
      <selection activeCell="L4" sqref="L4:N33"/>
    </sheetView>
  </sheetViews>
  <sheetFormatPr defaultRowHeight="13.5" x14ac:dyDescent="0.15"/>
  <cols>
    <col min="1" max="1" width="22.5" customWidth="1"/>
    <col min="2" max="2" width="12.5" customWidth="1"/>
    <col min="8" max="8" width="12.75" bestFit="1" customWidth="1"/>
    <col min="17" max="17" width="19.5" customWidth="1"/>
  </cols>
  <sheetData>
    <row r="1" spans="1:20" x14ac:dyDescent="0.15">
      <c r="R1" t="s">
        <v>5</v>
      </c>
      <c r="S1" t="s">
        <v>6</v>
      </c>
      <c r="T1" t="s">
        <v>7</v>
      </c>
    </row>
    <row r="2" spans="1:20" x14ac:dyDescent="0.15">
      <c r="Q2" t="s">
        <v>0</v>
      </c>
      <c r="R2">
        <v>40</v>
      </c>
      <c r="S2">
        <v>30</v>
      </c>
      <c r="T2">
        <v>30</v>
      </c>
    </row>
    <row r="3" spans="1:20" x14ac:dyDescent="0.15">
      <c r="A3" t="s">
        <v>0</v>
      </c>
      <c r="B3">
        <v>-9.4299999999999995E-2</v>
      </c>
      <c r="E3" t="s">
        <v>5</v>
      </c>
      <c r="F3" t="s">
        <v>6</v>
      </c>
      <c r="G3" t="s">
        <v>7</v>
      </c>
      <c r="H3" t="s">
        <v>5</v>
      </c>
      <c r="I3" t="s">
        <v>6</v>
      </c>
      <c r="J3" t="s">
        <v>7</v>
      </c>
      <c r="L3" t="s">
        <v>5</v>
      </c>
      <c r="M3" t="s">
        <v>6</v>
      </c>
      <c r="N3" t="s">
        <v>7</v>
      </c>
      <c r="Q3" t="s">
        <v>1</v>
      </c>
      <c r="R3">
        <v>30</v>
      </c>
      <c r="S3">
        <v>20</v>
      </c>
      <c r="T3">
        <v>25</v>
      </c>
    </row>
    <row r="4" spans="1:20" x14ac:dyDescent="0.15">
      <c r="A4" t="s">
        <v>1</v>
      </c>
      <c r="B4">
        <v>-0.127</v>
      </c>
      <c r="C4">
        <v>1</v>
      </c>
      <c r="D4">
        <f>1/2*(C4)</f>
        <v>0.5</v>
      </c>
      <c r="E4">
        <f>$B$3*$R$2+$B$4*$R$3+$B$6*$R$5+$B$7*$R$6+$B$5*D4</f>
        <v>-10.15875</v>
      </c>
      <c r="F4">
        <f>$B$3*$S$2+$B$4*$S$3+$B$5*$S$4+$B$6*$S$5+$B$7*$S$6</f>
        <v>-8.3126499999999997</v>
      </c>
      <c r="G4">
        <f>$B$3*$T$2+$B$4*$T$3+$B$5*$T$4+$B$6*$T$5+$B$7*$T$6</f>
        <v>-9.3019999999999996</v>
      </c>
      <c r="H4">
        <f>EXP(E4)</f>
        <v>3.8735657488837688E-5</v>
      </c>
      <c r="I4">
        <f>EXP(F4)</f>
        <v>2.453928898067105E-4</v>
      </c>
      <c r="J4">
        <f>EXP(G4)</f>
        <v>9.124156574184194E-5</v>
      </c>
      <c r="K4">
        <f>SUM(H4:J4)</f>
        <v>3.7537011303739014E-4</v>
      </c>
      <c r="L4">
        <f>(H4/K4)*100</f>
        <v>10.319323820268899</v>
      </c>
      <c r="M4">
        <f>(I4/K4)*100</f>
        <v>65.373582308154411</v>
      </c>
      <c r="N4">
        <f>(J4/K4)*100</f>
        <v>24.307093871576686</v>
      </c>
      <c r="Q4" t="s">
        <v>2</v>
      </c>
      <c r="R4">
        <v>0</v>
      </c>
      <c r="S4">
        <v>3</v>
      </c>
      <c r="T4">
        <v>5</v>
      </c>
    </row>
    <row r="5" spans="1:20" x14ac:dyDescent="0.15">
      <c r="A5" t="s">
        <v>2</v>
      </c>
      <c r="B5">
        <v>-0.112</v>
      </c>
      <c r="C5">
        <v>2</v>
      </c>
      <c r="D5">
        <f t="shared" ref="D5:D33" si="0">1/2*(C5)</f>
        <v>1</v>
      </c>
      <c r="E5">
        <f t="shared" ref="E5:E33" si="1">$B$3*$R$2+$B$4*$R$3+$B$6*$R$5+$B$7*$R$6+$B$5*D5</f>
        <v>-10.21475</v>
      </c>
      <c r="F5">
        <f t="shared" ref="F5:F33" si="2">$B$3*$S$2+$B$4*$S$3+$B$5*$S$4+$B$6*$S$5+$B$7*$S$6</f>
        <v>-8.3126499999999997</v>
      </c>
      <c r="G5">
        <f t="shared" ref="G5:G33" si="3">$B$3*$T$2+$B$4*$T$3+$B$5*$T$4+$B$6*$T$5+$B$7*$T$6</f>
        <v>-9.3019999999999996</v>
      </c>
      <c r="H5">
        <f t="shared" ref="H5:J33" si="4">EXP(E5)</f>
        <v>3.6626080110141907E-5</v>
      </c>
      <c r="I5">
        <f t="shared" si="4"/>
        <v>2.453928898067105E-4</v>
      </c>
      <c r="J5">
        <f t="shared" si="4"/>
        <v>9.124156574184194E-5</v>
      </c>
      <c r="K5">
        <f t="shared" ref="K5:K33" si="5">SUM(H5:J5)</f>
        <v>3.7326053565869436E-4</v>
      </c>
      <c r="L5">
        <f t="shared" ref="L5:L33" si="6">(H5/K5)*100</f>
        <v>9.8124705429969215</v>
      </c>
      <c r="M5">
        <f t="shared" ref="M5:M33" si="7">(I5/K5)*100</f>
        <v>65.743057827869393</v>
      </c>
      <c r="N5">
        <f t="shared" ref="N5:N33" si="8">(J5/K5)*100</f>
        <v>24.44447162913368</v>
      </c>
      <c r="Q5" t="s">
        <v>4</v>
      </c>
      <c r="R5">
        <v>500</v>
      </c>
      <c r="S5">
        <v>500</v>
      </c>
      <c r="T5">
        <v>500</v>
      </c>
    </row>
    <row r="6" spans="1:20" x14ac:dyDescent="0.15">
      <c r="A6" t="s">
        <v>4</v>
      </c>
      <c r="B6">
        <v>-2E-3</v>
      </c>
      <c r="C6">
        <v>3</v>
      </c>
      <c r="D6">
        <f t="shared" si="0"/>
        <v>1.5</v>
      </c>
      <c r="E6">
        <f t="shared" si="1"/>
        <v>-10.27075</v>
      </c>
      <c r="F6">
        <f t="shared" si="2"/>
        <v>-8.3126499999999997</v>
      </c>
      <c r="G6">
        <f t="shared" si="3"/>
        <v>-9.3019999999999996</v>
      </c>
      <c r="H6">
        <f t="shared" si="4"/>
        <v>3.4631392138396036E-5</v>
      </c>
      <c r="I6">
        <f t="shared" si="4"/>
        <v>2.453928898067105E-4</v>
      </c>
      <c r="J6">
        <f t="shared" si="4"/>
        <v>9.124156574184194E-5</v>
      </c>
      <c r="K6">
        <f t="shared" si="5"/>
        <v>3.7126584768694848E-4</v>
      </c>
      <c r="L6">
        <f t="shared" si="6"/>
        <v>9.3279229302010123</v>
      </c>
      <c r="M6">
        <f t="shared" si="7"/>
        <v>66.09627342120244</v>
      </c>
      <c r="N6">
        <f t="shared" si="8"/>
        <v>24.575803648596533</v>
      </c>
      <c r="Q6" t="s">
        <v>3</v>
      </c>
      <c r="R6">
        <v>175</v>
      </c>
      <c r="S6">
        <v>185</v>
      </c>
      <c r="T6">
        <v>200</v>
      </c>
    </row>
    <row r="7" spans="1:20" x14ac:dyDescent="0.15">
      <c r="A7" t="s">
        <v>3</v>
      </c>
      <c r="B7">
        <v>-8.6899999999999998E-3</v>
      </c>
      <c r="C7">
        <v>4</v>
      </c>
      <c r="D7">
        <f t="shared" si="0"/>
        <v>2</v>
      </c>
      <c r="E7">
        <f t="shared" si="1"/>
        <v>-10.326750000000001</v>
      </c>
      <c r="F7">
        <f t="shared" si="2"/>
        <v>-8.3126499999999997</v>
      </c>
      <c r="G7">
        <f t="shared" si="3"/>
        <v>-9.3019999999999996</v>
      </c>
      <c r="H7">
        <f t="shared" si="4"/>
        <v>3.2745336597220425E-5</v>
      </c>
      <c r="I7">
        <f t="shared" si="4"/>
        <v>2.453928898067105E-4</v>
      </c>
      <c r="J7">
        <f t="shared" si="4"/>
        <v>9.124156574184194E-5</v>
      </c>
      <c r="K7">
        <f t="shared" si="5"/>
        <v>3.6937979214577283E-4</v>
      </c>
      <c r="L7">
        <f t="shared" si="6"/>
        <v>8.8649507345809919</v>
      </c>
      <c r="M7">
        <f t="shared" si="7"/>
        <v>66.43376140887213</v>
      </c>
      <c r="N7">
        <f t="shared" si="8"/>
        <v>24.701287856546895</v>
      </c>
    </row>
    <row r="8" spans="1:20" x14ac:dyDescent="0.15">
      <c r="C8">
        <v>5</v>
      </c>
      <c r="D8">
        <f t="shared" si="0"/>
        <v>2.5</v>
      </c>
      <c r="E8">
        <f t="shared" si="1"/>
        <v>-10.38275</v>
      </c>
      <c r="F8">
        <f t="shared" si="2"/>
        <v>-8.3126499999999997</v>
      </c>
      <c r="G8">
        <f t="shared" si="3"/>
        <v>-9.3019999999999996</v>
      </c>
      <c r="H8">
        <f t="shared" si="4"/>
        <v>3.0961997270575992E-5</v>
      </c>
      <c r="I8">
        <f t="shared" si="4"/>
        <v>2.453928898067105E-4</v>
      </c>
      <c r="J8">
        <f t="shared" si="4"/>
        <v>9.124156574184194E-5</v>
      </c>
      <c r="K8">
        <f t="shared" si="5"/>
        <v>3.6759645281912842E-4</v>
      </c>
      <c r="L8">
        <f t="shared" si="6"/>
        <v>8.4228226450842509</v>
      </c>
      <c r="M8">
        <f t="shared" si="7"/>
        <v>66.756054887029407</v>
      </c>
      <c r="N8">
        <f t="shared" si="8"/>
        <v>24.821122467886354</v>
      </c>
    </row>
    <row r="9" spans="1:20" x14ac:dyDescent="0.15">
      <c r="C9">
        <v>6</v>
      </c>
      <c r="D9">
        <f t="shared" si="0"/>
        <v>3</v>
      </c>
      <c r="E9">
        <f t="shared" si="1"/>
        <v>-10.438750000000001</v>
      </c>
      <c r="F9">
        <f t="shared" si="2"/>
        <v>-8.3126499999999997</v>
      </c>
      <c r="G9">
        <f t="shared" si="3"/>
        <v>-9.3019999999999996</v>
      </c>
      <c r="H9">
        <f t="shared" si="4"/>
        <v>2.9275780144661203E-5</v>
      </c>
      <c r="I9">
        <f t="shared" si="4"/>
        <v>2.453928898067105E-4</v>
      </c>
      <c r="J9">
        <f t="shared" si="4"/>
        <v>9.124156574184194E-5</v>
      </c>
      <c r="K9">
        <f t="shared" si="5"/>
        <v>3.6591023569321364E-4</v>
      </c>
      <c r="L9">
        <f t="shared" si="6"/>
        <v>8.0008092938964932</v>
      </c>
      <c r="M9">
        <f t="shared" si="7"/>
        <v>67.063685535283241</v>
      </c>
      <c r="N9">
        <f t="shared" si="8"/>
        <v>24.935505170820274</v>
      </c>
    </row>
    <row r="10" spans="1:20" x14ac:dyDescent="0.15">
      <c r="C10">
        <v>7</v>
      </c>
      <c r="D10">
        <f t="shared" si="0"/>
        <v>3.5</v>
      </c>
      <c r="E10">
        <f t="shared" si="1"/>
        <v>-10.49475</v>
      </c>
      <c r="F10">
        <f t="shared" si="2"/>
        <v>-8.3126499999999997</v>
      </c>
      <c r="G10">
        <f t="shared" si="3"/>
        <v>-9.3019999999999996</v>
      </c>
      <c r="H10">
        <f t="shared" si="4"/>
        <v>2.7681395860500197E-5</v>
      </c>
      <c r="I10">
        <f t="shared" si="4"/>
        <v>2.453928898067105E-4</v>
      </c>
      <c r="J10">
        <f t="shared" si="4"/>
        <v>9.124156574184194E-5</v>
      </c>
      <c r="K10">
        <f t="shared" si="5"/>
        <v>3.6431585140905262E-4</v>
      </c>
      <c r="L10">
        <f t="shared" si="6"/>
        <v>7.5981859568936567</v>
      </c>
      <c r="M10">
        <f t="shared" si="7"/>
        <v>67.357181648180386</v>
      </c>
      <c r="N10">
        <f t="shared" si="8"/>
        <v>25.044632394925966</v>
      </c>
    </row>
    <row r="11" spans="1:20" x14ac:dyDescent="0.15">
      <c r="C11">
        <v>8</v>
      </c>
      <c r="D11">
        <f t="shared" si="0"/>
        <v>4</v>
      </c>
      <c r="E11">
        <f t="shared" si="1"/>
        <v>-10.550750000000001</v>
      </c>
      <c r="F11">
        <f t="shared" si="2"/>
        <v>-8.3126499999999997</v>
      </c>
      <c r="G11">
        <f t="shared" si="3"/>
        <v>-9.3019999999999996</v>
      </c>
      <c r="H11">
        <f t="shared" si="4"/>
        <v>2.6173843122177324E-5</v>
      </c>
      <c r="I11">
        <f t="shared" si="4"/>
        <v>2.453928898067105E-4</v>
      </c>
      <c r="J11">
        <f t="shared" si="4"/>
        <v>9.124156574184194E-5</v>
      </c>
      <c r="K11">
        <f t="shared" si="5"/>
        <v>3.6280829867072975E-4</v>
      </c>
      <c r="L11">
        <f t="shared" si="6"/>
        <v>7.2142349604664506</v>
      </c>
      <c r="M11">
        <f t="shared" si="7"/>
        <v>67.637066380727759</v>
      </c>
      <c r="N11">
        <f t="shared" si="8"/>
        <v>25.148698658805795</v>
      </c>
    </row>
    <row r="12" spans="1:20" x14ac:dyDescent="0.15">
      <c r="C12">
        <v>9</v>
      </c>
      <c r="D12">
        <f t="shared" si="0"/>
        <v>4.5</v>
      </c>
      <c r="E12">
        <f t="shared" si="1"/>
        <v>-10.60675</v>
      </c>
      <c r="F12">
        <f t="shared" si="2"/>
        <v>-8.3126499999999997</v>
      </c>
      <c r="G12">
        <f t="shared" si="3"/>
        <v>-9.3019999999999996</v>
      </c>
      <c r="H12">
        <f t="shared" si="4"/>
        <v>2.4748393008674362E-5</v>
      </c>
      <c r="I12">
        <f t="shared" si="4"/>
        <v>2.453928898067105E-4</v>
      </c>
      <c r="J12">
        <f t="shared" si="4"/>
        <v>9.124156574184194E-5</v>
      </c>
      <c r="K12">
        <f t="shared" si="5"/>
        <v>3.6138284855722681E-4</v>
      </c>
      <c r="L12">
        <f t="shared" si="6"/>
        <v>6.8482478090698118</v>
      </c>
      <c r="M12">
        <f t="shared" si="7"/>
        <v>67.903856197495017</v>
      </c>
      <c r="N12">
        <f t="shared" si="8"/>
        <v>25.247895993435165</v>
      </c>
    </row>
    <row r="13" spans="1:20" x14ac:dyDescent="0.15">
      <c r="C13">
        <v>10</v>
      </c>
      <c r="D13">
        <f t="shared" si="0"/>
        <v>5</v>
      </c>
      <c r="E13">
        <f t="shared" si="1"/>
        <v>-10.662750000000001</v>
      </c>
      <c r="F13">
        <f t="shared" si="2"/>
        <v>-8.3126499999999997</v>
      </c>
      <c r="G13">
        <f t="shared" si="3"/>
        <v>-9.3019999999999996</v>
      </c>
      <c r="H13">
        <f t="shared" si="4"/>
        <v>2.3400574140097857E-5</v>
      </c>
      <c r="I13">
        <f t="shared" si="4"/>
        <v>2.453928898067105E-4</v>
      </c>
      <c r="J13">
        <f t="shared" si="4"/>
        <v>9.124156574184194E-5</v>
      </c>
      <c r="K13">
        <f t="shared" si="5"/>
        <v>3.6003502968865028E-4</v>
      </c>
      <c r="L13">
        <f t="shared" si="6"/>
        <v>6.4995270488913581</v>
      </c>
      <c r="M13">
        <f t="shared" si="7"/>
        <v>68.158059514075745</v>
      </c>
      <c r="N13">
        <f t="shared" si="8"/>
        <v>25.342413437032913</v>
      </c>
    </row>
    <row r="14" spans="1:20" x14ac:dyDescent="0.15">
      <c r="C14">
        <v>11</v>
      </c>
      <c r="D14">
        <f t="shared" si="0"/>
        <v>5.5</v>
      </c>
      <c r="E14">
        <f t="shared" si="1"/>
        <v>-10.71875</v>
      </c>
      <c r="F14">
        <f t="shared" si="2"/>
        <v>-8.3126499999999997</v>
      </c>
      <c r="G14">
        <f t="shared" si="3"/>
        <v>-9.3019999999999996</v>
      </c>
      <c r="H14">
        <f t="shared" si="4"/>
        <v>2.2126158651767299E-5</v>
      </c>
      <c r="I14">
        <f t="shared" si="4"/>
        <v>2.453928898067105E-4</v>
      </c>
      <c r="J14">
        <f t="shared" si="4"/>
        <v>9.124156574184194E-5</v>
      </c>
      <c r="K14">
        <f t="shared" si="5"/>
        <v>3.5876061420031974E-4</v>
      </c>
      <c r="L14">
        <f t="shared" si="6"/>
        <v>6.167387883724829</v>
      </c>
      <c r="M14">
        <f t="shared" si="7"/>
        <v>68.400175519181005</v>
      </c>
      <c r="N14">
        <f t="shared" si="8"/>
        <v>25.432436597094171</v>
      </c>
    </row>
    <row r="15" spans="1:20" x14ac:dyDescent="0.15">
      <c r="C15">
        <v>12</v>
      </c>
      <c r="D15">
        <f t="shared" si="0"/>
        <v>6</v>
      </c>
      <c r="E15">
        <f t="shared" si="1"/>
        <v>-10.774750000000001</v>
      </c>
      <c r="F15">
        <f t="shared" si="2"/>
        <v>-8.3126499999999997</v>
      </c>
      <c r="G15">
        <f t="shared" si="3"/>
        <v>-9.3019999999999996</v>
      </c>
      <c r="H15">
        <f t="shared" si="4"/>
        <v>2.0921148932165847E-5</v>
      </c>
      <c r="I15">
        <f t="shared" si="4"/>
        <v>2.453928898067105E-4</v>
      </c>
      <c r="J15">
        <f t="shared" si="4"/>
        <v>9.124156574184194E-5</v>
      </c>
      <c r="K15">
        <f t="shared" si="5"/>
        <v>3.5755560448071826E-4</v>
      </c>
      <c r="L15">
        <f t="shared" si="6"/>
        <v>5.8511595595179804</v>
      </c>
      <c r="M15">
        <f t="shared" si="7"/>
        <v>68.630693165360157</v>
      </c>
      <c r="N15">
        <f t="shared" si="8"/>
        <v>25.518147275121873</v>
      </c>
    </row>
    <row r="16" spans="1:20" x14ac:dyDescent="0.15">
      <c r="C16">
        <v>13</v>
      </c>
      <c r="D16">
        <f t="shared" si="0"/>
        <v>6.5</v>
      </c>
      <c r="E16">
        <f t="shared" si="1"/>
        <v>-10.83075</v>
      </c>
      <c r="F16">
        <f t="shared" si="2"/>
        <v>-8.3126499999999997</v>
      </c>
      <c r="G16">
        <f t="shared" si="3"/>
        <v>-9.3019999999999996</v>
      </c>
      <c r="H16">
        <f t="shared" si="4"/>
        <v>1.9781765083154399E-5</v>
      </c>
      <c r="I16">
        <f t="shared" si="4"/>
        <v>2.453928898067105E-4</v>
      </c>
      <c r="J16">
        <f t="shared" si="4"/>
        <v>9.124156574184194E-5</v>
      </c>
      <c r="K16">
        <f t="shared" si="5"/>
        <v>3.5641622063170683E-4</v>
      </c>
      <c r="L16">
        <f t="shared" si="6"/>
        <v>5.5501865341856469</v>
      </c>
      <c r="M16">
        <f t="shared" si="7"/>
        <v>68.850090316254338</v>
      </c>
      <c r="N16">
        <f t="shared" si="8"/>
        <v>25.59972314956001</v>
      </c>
    </row>
    <row r="17" spans="3:14" x14ac:dyDescent="0.15">
      <c r="C17">
        <v>14</v>
      </c>
      <c r="D17">
        <f t="shared" si="0"/>
        <v>7</v>
      </c>
      <c r="E17">
        <f t="shared" si="1"/>
        <v>-10.886750000000001</v>
      </c>
      <c r="F17">
        <f t="shared" si="2"/>
        <v>-8.3126499999999997</v>
      </c>
      <c r="G17">
        <f t="shared" si="3"/>
        <v>-9.3019999999999996</v>
      </c>
      <c r="H17">
        <f t="shared" si="4"/>
        <v>1.8704433063112605E-5</v>
      </c>
      <c r="I17">
        <f t="shared" si="4"/>
        <v>2.453928898067105E-4</v>
      </c>
      <c r="J17">
        <f t="shared" si="4"/>
        <v>9.124156574184194E-5</v>
      </c>
      <c r="K17">
        <f t="shared" si="5"/>
        <v>3.5533888861166501E-4</v>
      </c>
      <c r="L17">
        <f t="shared" si="6"/>
        <v>5.2638294491751783</v>
      </c>
      <c r="M17">
        <f t="shared" si="7"/>
        <v>69.05883303836471</v>
      </c>
      <c r="N17">
        <f t="shared" si="8"/>
        <v>25.67733751246012</v>
      </c>
    </row>
    <row r="18" spans="3:14" x14ac:dyDescent="0.15">
      <c r="C18">
        <v>15</v>
      </c>
      <c r="D18">
        <f t="shared" si="0"/>
        <v>7.5</v>
      </c>
      <c r="E18">
        <f t="shared" si="1"/>
        <v>-10.94275</v>
      </c>
      <c r="F18">
        <f t="shared" si="2"/>
        <v>-8.3126499999999997</v>
      </c>
      <c r="G18">
        <f t="shared" si="3"/>
        <v>-9.3019999999999996</v>
      </c>
      <c r="H18">
        <f t="shared" si="4"/>
        <v>1.7685773475815265E-5</v>
      </c>
      <c r="I18">
        <f t="shared" si="4"/>
        <v>2.453928898067105E-4</v>
      </c>
      <c r="J18">
        <f t="shared" si="4"/>
        <v>9.124156574184194E-5</v>
      </c>
      <c r="K18">
        <f t="shared" si="5"/>
        <v>3.543202290243677E-4</v>
      </c>
      <c r="L18">
        <f t="shared" si="6"/>
        <v>4.9914659189834056</v>
      </c>
      <c r="M18">
        <f t="shared" si="7"/>
        <v>69.257375025526429</v>
      </c>
      <c r="N18">
        <f t="shared" si="8"/>
        <v>25.751159055490159</v>
      </c>
    </row>
    <row r="19" spans="3:14" x14ac:dyDescent="0.15">
      <c r="C19">
        <v>16</v>
      </c>
      <c r="D19">
        <f t="shared" si="0"/>
        <v>8</v>
      </c>
      <c r="E19">
        <f t="shared" si="1"/>
        <v>-10.998750000000001</v>
      </c>
      <c r="F19">
        <f t="shared" si="2"/>
        <v>-8.3126499999999997</v>
      </c>
      <c r="G19">
        <f t="shared" si="3"/>
        <v>-9.3019999999999996</v>
      </c>
      <c r="H19">
        <f t="shared" si="4"/>
        <v>1.6722590969875639E-5</v>
      </c>
      <c r="I19">
        <f t="shared" si="4"/>
        <v>2.453928898067105E-4</v>
      </c>
      <c r="J19">
        <f t="shared" si="4"/>
        <v>9.124156574184194E-5</v>
      </c>
      <c r="K19">
        <f t="shared" si="5"/>
        <v>3.5335704651842805E-4</v>
      </c>
      <c r="L19">
        <f t="shared" si="6"/>
        <v>4.7324911543835686</v>
      </c>
      <c r="M19">
        <f t="shared" si="7"/>
        <v>69.446157144601599</v>
      </c>
      <c r="N19">
        <f t="shared" si="8"/>
        <v>25.821351701014844</v>
      </c>
    </row>
    <row r="20" spans="3:14" x14ac:dyDescent="0.15">
      <c r="C20">
        <v>17</v>
      </c>
      <c r="D20">
        <f t="shared" si="0"/>
        <v>8.5</v>
      </c>
      <c r="E20">
        <f t="shared" si="1"/>
        <v>-11.05475</v>
      </c>
      <c r="F20">
        <f t="shared" si="2"/>
        <v>-8.3126499999999997</v>
      </c>
      <c r="G20">
        <f t="shared" si="3"/>
        <v>-9.3019999999999996</v>
      </c>
      <c r="H20">
        <f t="shared" si="4"/>
        <v>1.581186421550477E-5</v>
      </c>
      <c r="I20">
        <f t="shared" si="4"/>
        <v>2.453928898067105E-4</v>
      </c>
      <c r="J20">
        <f t="shared" si="4"/>
        <v>9.124156574184194E-5</v>
      </c>
      <c r="K20">
        <f t="shared" si="5"/>
        <v>3.5244631976405721E-4</v>
      </c>
      <c r="L20">
        <f t="shared" si="6"/>
        <v>4.4863184345604505</v>
      </c>
      <c r="M20">
        <f t="shared" si="7"/>
        <v>69.625607091311693</v>
      </c>
      <c r="N20">
        <f t="shared" si="8"/>
        <v>25.888074474127858</v>
      </c>
    </row>
    <row r="21" spans="3:14" x14ac:dyDescent="0.15">
      <c r="C21">
        <v>18</v>
      </c>
      <c r="D21">
        <f t="shared" si="0"/>
        <v>9</v>
      </c>
      <c r="E21">
        <f t="shared" si="1"/>
        <v>-11.110749999999999</v>
      </c>
      <c r="F21">
        <f t="shared" si="2"/>
        <v>-8.3126499999999997</v>
      </c>
      <c r="G21">
        <f t="shared" si="3"/>
        <v>-9.3019999999999996</v>
      </c>
      <c r="H21">
        <f t="shared" si="4"/>
        <v>1.4950736427144671E-5</v>
      </c>
      <c r="I21">
        <f t="shared" si="4"/>
        <v>2.453928898067105E-4</v>
      </c>
      <c r="J21">
        <f t="shared" si="4"/>
        <v>9.124156574184194E-5</v>
      </c>
      <c r="K21">
        <f t="shared" si="5"/>
        <v>3.5158519197569707E-4</v>
      </c>
      <c r="L21">
        <f t="shared" si="6"/>
        <v>4.2523794426979515</v>
      </c>
      <c r="M21">
        <f t="shared" si="7"/>
        <v>69.796139145607995</v>
      </c>
      <c r="N21">
        <f t="shared" si="8"/>
        <v>25.951481411694072</v>
      </c>
    </row>
    <row r="22" spans="3:14" x14ac:dyDescent="0.15">
      <c r="C22">
        <v>19</v>
      </c>
      <c r="D22">
        <f t="shared" si="0"/>
        <v>9.5</v>
      </c>
      <c r="E22">
        <f t="shared" si="1"/>
        <v>-11.16675</v>
      </c>
      <c r="F22">
        <f t="shared" si="2"/>
        <v>-8.3126499999999997</v>
      </c>
      <c r="G22">
        <f t="shared" si="3"/>
        <v>-9.3019999999999996</v>
      </c>
      <c r="H22">
        <f t="shared" si="4"/>
        <v>1.413650640224743E-5</v>
      </c>
      <c r="I22">
        <f t="shared" si="4"/>
        <v>2.453928898067105E-4</v>
      </c>
      <c r="J22">
        <f t="shared" si="4"/>
        <v>9.124156574184194E-5</v>
      </c>
      <c r="K22">
        <f t="shared" si="5"/>
        <v>3.5077096195079986E-4</v>
      </c>
      <c r="L22">
        <f t="shared" si="6"/>
        <v>4.0301244788416257</v>
      </c>
      <c r="M22">
        <f t="shared" si="7"/>
        <v>69.958154016503229</v>
      </c>
      <c r="N22">
        <f t="shared" si="8"/>
        <v>26.011721504655149</v>
      </c>
    </row>
    <row r="23" spans="3:14" x14ac:dyDescent="0.15">
      <c r="C23">
        <v>20</v>
      </c>
      <c r="D23">
        <f t="shared" si="0"/>
        <v>10</v>
      </c>
      <c r="E23">
        <f t="shared" si="1"/>
        <v>-11.222750000000001</v>
      </c>
      <c r="F23">
        <f t="shared" si="2"/>
        <v>-8.3126499999999997</v>
      </c>
      <c r="G23">
        <f t="shared" si="3"/>
        <v>-9.3019999999999996</v>
      </c>
      <c r="H23">
        <f t="shared" si="4"/>
        <v>1.3366620048090077E-5</v>
      </c>
      <c r="I23">
        <f t="shared" si="4"/>
        <v>2.453928898067105E-4</v>
      </c>
      <c r="J23">
        <f t="shared" si="4"/>
        <v>9.124156574184194E-5</v>
      </c>
      <c r="K23">
        <f t="shared" si="5"/>
        <v>3.5000107559664251E-4</v>
      </c>
      <c r="L23">
        <f t="shared" si="6"/>
        <v>3.8190225630890322</v>
      </c>
      <c r="M23">
        <f t="shared" si="7"/>
        <v>70.112038766850148</v>
      </c>
      <c r="N23">
        <f t="shared" si="8"/>
        <v>26.06893867006082</v>
      </c>
    </row>
    <row r="24" spans="3:14" x14ac:dyDescent="0.15">
      <c r="C24">
        <v>21</v>
      </c>
      <c r="D24">
        <f t="shared" si="0"/>
        <v>10.5</v>
      </c>
      <c r="E24">
        <f t="shared" si="1"/>
        <v>-11.27875</v>
      </c>
      <c r="F24">
        <f t="shared" si="2"/>
        <v>-8.3126499999999997</v>
      </c>
      <c r="G24">
        <f t="shared" si="3"/>
        <v>-9.3019999999999996</v>
      </c>
      <c r="H24">
        <f t="shared" si="4"/>
        <v>1.2638662370046349E-5</v>
      </c>
      <c r="I24">
        <f t="shared" si="4"/>
        <v>2.453928898067105E-4</v>
      </c>
      <c r="J24">
        <f t="shared" si="4"/>
        <v>9.124156574184194E-5</v>
      </c>
      <c r="K24">
        <f t="shared" si="5"/>
        <v>3.4927311791859876E-4</v>
      </c>
      <c r="L24">
        <f t="shared" si="6"/>
        <v>3.6185614413623162</v>
      </c>
      <c r="M24">
        <f t="shared" si="7"/>
        <v>70.258166809133442</v>
      </c>
      <c r="N24">
        <f t="shared" si="8"/>
        <v>26.123271749504241</v>
      </c>
    </row>
    <row r="25" spans="3:14" x14ac:dyDescent="0.15">
      <c r="C25">
        <v>22</v>
      </c>
      <c r="D25">
        <f t="shared" si="0"/>
        <v>11</v>
      </c>
      <c r="E25">
        <f t="shared" si="1"/>
        <v>-11.33475</v>
      </c>
      <c r="F25">
        <f t="shared" si="2"/>
        <v>-8.3126499999999997</v>
      </c>
      <c r="G25">
        <f t="shared" si="3"/>
        <v>-9.3019999999999996</v>
      </c>
      <c r="H25">
        <f t="shared" si="4"/>
        <v>1.1950349896184103E-5</v>
      </c>
      <c r="I25">
        <f t="shared" si="4"/>
        <v>2.453928898067105E-4</v>
      </c>
      <c r="J25">
        <f t="shared" si="4"/>
        <v>9.124156574184194E-5</v>
      </c>
      <c r="K25">
        <f t="shared" si="5"/>
        <v>3.4858480544473655E-4</v>
      </c>
      <c r="L25">
        <f t="shared" si="6"/>
        <v>3.4282475052053498</v>
      </c>
      <c r="M25">
        <f t="shared" si="7"/>
        <v>70.396897963934421</v>
      </c>
      <c r="N25">
        <f t="shared" si="8"/>
        <v>26.17485453086023</v>
      </c>
    </row>
    <row r="26" spans="3:14" x14ac:dyDescent="0.15">
      <c r="C26">
        <v>23</v>
      </c>
      <c r="D26">
        <f t="shared" si="0"/>
        <v>11.5</v>
      </c>
      <c r="E26">
        <f t="shared" si="1"/>
        <v>-11.390750000000001</v>
      </c>
      <c r="F26">
        <f t="shared" si="2"/>
        <v>-8.3126499999999997</v>
      </c>
      <c r="G26">
        <f t="shared" si="3"/>
        <v>-9.3019999999999996</v>
      </c>
      <c r="H26">
        <f t="shared" si="4"/>
        <v>1.1299523514425793E-5</v>
      </c>
      <c r="I26">
        <f t="shared" si="4"/>
        <v>2.453928898067105E-4</v>
      </c>
      <c r="J26">
        <f t="shared" si="4"/>
        <v>9.124156574184194E-5</v>
      </c>
      <c r="K26">
        <f t="shared" si="5"/>
        <v>3.4793397906297824E-4</v>
      </c>
      <c r="L26">
        <f t="shared" si="6"/>
        <v>3.2476056362349444</v>
      </c>
      <c r="M26">
        <f t="shared" si="7"/>
        <v>70.528578573319749</v>
      </c>
      <c r="N26">
        <f t="shared" si="8"/>
        <v>26.223815790445304</v>
      </c>
    </row>
    <row r="27" spans="3:14" x14ac:dyDescent="0.15">
      <c r="C27">
        <v>24</v>
      </c>
      <c r="D27">
        <f t="shared" si="0"/>
        <v>12</v>
      </c>
      <c r="E27">
        <f t="shared" si="1"/>
        <v>-11.44675</v>
      </c>
      <c r="F27">
        <f t="shared" si="2"/>
        <v>-8.3126499999999997</v>
      </c>
      <c r="G27">
        <f t="shared" si="3"/>
        <v>-9.3019999999999996</v>
      </c>
      <c r="H27">
        <f t="shared" si="4"/>
        <v>1.0684141699803387E-5</v>
      </c>
      <c r="I27">
        <f t="shared" si="4"/>
        <v>2.453928898067105E-4</v>
      </c>
      <c r="J27">
        <f t="shared" si="4"/>
        <v>9.124156574184194E-5</v>
      </c>
      <c r="K27">
        <f t="shared" si="5"/>
        <v>3.473185972483558E-4</v>
      </c>
      <c r="L27">
        <f t="shared" si="6"/>
        <v>3.0761789850727506</v>
      </c>
      <c r="M27">
        <f t="shared" si="7"/>
        <v>70.653541661991198</v>
      </c>
      <c r="N27">
        <f t="shared" si="8"/>
        <v>26.270279352936054</v>
      </c>
    </row>
    <row r="28" spans="3:14" x14ac:dyDescent="0.15">
      <c r="C28">
        <v>25</v>
      </c>
      <c r="D28">
        <f t="shared" si="0"/>
        <v>12.5</v>
      </c>
      <c r="E28">
        <f t="shared" si="1"/>
        <v>-11.502750000000001</v>
      </c>
      <c r="F28">
        <f t="shared" si="2"/>
        <v>-8.3126499999999997</v>
      </c>
      <c r="G28">
        <f t="shared" si="3"/>
        <v>-9.3019999999999996</v>
      </c>
      <c r="H28">
        <f t="shared" si="4"/>
        <v>1.0102274110562633E-5</v>
      </c>
      <c r="I28">
        <f t="shared" si="4"/>
        <v>2.453928898067105E-4</v>
      </c>
      <c r="J28">
        <f t="shared" si="4"/>
        <v>9.124156574184194E-5</v>
      </c>
      <c r="K28">
        <f t="shared" si="5"/>
        <v>3.4673672965911508E-4</v>
      </c>
      <c r="L28">
        <f t="shared" si="6"/>
        <v>2.9135286938001674</v>
      </c>
      <c r="M28">
        <f t="shared" si="7"/>
        <v>70.772107139604728</v>
      </c>
      <c r="N28">
        <f t="shared" si="8"/>
        <v>26.314364166595112</v>
      </c>
    </row>
    <row r="29" spans="3:14" x14ac:dyDescent="0.15">
      <c r="C29">
        <v>26</v>
      </c>
      <c r="D29">
        <f t="shared" si="0"/>
        <v>13</v>
      </c>
      <c r="E29">
        <f t="shared" si="1"/>
        <v>-11.55875</v>
      </c>
      <c r="F29">
        <f t="shared" si="2"/>
        <v>-8.3126499999999997</v>
      </c>
      <c r="G29">
        <f t="shared" si="3"/>
        <v>-9.3019999999999996</v>
      </c>
      <c r="H29">
        <f t="shared" si="4"/>
        <v>9.5520955330293219E-6</v>
      </c>
      <c r="I29">
        <f t="shared" si="4"/>
        <v>2.453928898067105E-4</v>
      </c>
      <c r="J29">
        <f t="shared" si="4"/>
        <v>9.124156574184194E-5</v>
      </c>
      <c r="K29">
        <f t="shared" si="5"/>
        <v>3.4618655108158174E-4</v>
      </c>
      <c r="L29">
        <f t="shared" si="6"/>
        <v>2.7592335702198585</v>
      </c>
      <c r="M29">
        <f t="shared" si="7"/>
        <v>70.884582038220671</v>
      </c>
      <c r="N29">
        <f t="shared" si="8"/>
        <v>26.356184391559484</v>
      </c>
    </row>
    <row r="30" spans="3:14" x14ac:dyDescent="0.15">
      <c r="C30">
        <v>27</v>
      </c>
      <c r="D30">
        <f t="shared" si="0"/>
        <v>13.5</v>
      </c>
      <c r="E30">
        <f t="shared" si="1"/>
        <v>-11.614750000000001</v>
      </c>
      <c r="F30">
        <f t="shared" si="2"/>
        <v>-8.3126499999999997</v>
      </c>
      <c r="G30">
        <f t="shared" si="3"/>
        <v>-9.3019999999999996</v>
      </c>
      <c r="H30">
        <f t="shared" si="4"/>
        <v>9.0318801562430513E-6</v>
      </c>
      <c r="I30">
        <f t="shared" si="4"/>
        <v>2.453928898067105E-4</v>
      </c>
      <c r="J30">
        <f t="shared" si="4"/>
        <v>9.124156574184194E-5</v>
      </c>
      <c r="K30">
        <f t="shared" si="5"/>
        <v>3.4566633570479546E-4</v>
      </c>
      <c r="L30">
        <f t="shared" si="6"/>
        <v>2.6128897214788136</v>
      </c>
      <c r="M30">
        <f t="shared" si="7"/>
        <v>70.991260779377697</v>
      </c>
      <c r="N30">
        <f t="shared" si="8"/>
        <v>26.395849499143498</v>
      </c>
    </row>
    <row r="31" spans="3:14" x14ac:dyDescent="0.15">
      <c r="C31">
        <v>28</v>
      </c>
      <c r="D31">
        <f t="shared" si="0"/>
        <v>14</v>
      </c>
      <c r="E31">
        <f t="shared" si="1"/>
        <v>-11.67075</v>
      </c>
      <c r="F31">
        <f t="shared" si="2"/>
        <v>-8.3126499999999997</v>
      </c>
      <c r="G31">
        <f t="shared" si="3"/>
        <v>-9.3019999999999996</v>
      </c>
      <c r="H31">
        <f t="shared" si="4"/>
        <v>8.5399961583996795E-6</v>
      </c>
      <c r="I31">
        <f t="shared" si="4"/>
        <v>2.453928898067105E-4</v>
      </c>
      <c r="J31">
        <f t="shared" si="4"/>
        <v>9.124156574184194E-5</v>
      </c>
      <c r="K31">
        <f t="shared" si="5"/>
        <v>3.4517445170695213E-4</v>
      </c>
      <c r="L31">
        <f t="shared" si="6"/>
        <v>2.4741101539142898</v>
      </c>
      <c r="M31">
        <f t="shared" si="7"/>
        <v>71.092425465788921</v>
      </c>
      <c r="N31">
        <f t="shared" si="8"/>
        <v>26.43346438029679</v>
      </c>
    </row>
    <row r="32" spans="3:14" x14ac:dyDescent="0.15">
      <c r="C32">
        <v>29</v>
      </c>
      <c r="D32">
        <f t="shared" si="0"/>
        <v>14.5</v>
      </c>
      <c r="E32">
        <f t="shared" si="1"/>
        <v>-11.726750000000001</v>
      </c>
      <c r="F32">
        <f t="shared" si="2"/>
        <v>-8.3126499999999997</v>
      </c>
      <c r="G32">
        <f t="shared" si="3"/>
        <v>-9.3019999999999996</v>
      </c>
      <c r="H32">
        <f t="shared" si="4"/>
        <v>8.0749005881205281E-6</v>
      </c>
      <c r="I32">
        <f t="shared" si="4"/>
        <v>2.453928898067105E-4</v>
      </c>
      <c r="J32">
        <f t="shared" si="4"/>
        <v>9.124156574184194E-5</v>
      </c>
      <c r="K32">
        <f t="shared" si="5"/>
        <v>3.4470935613667295E-4</v>
      </c>
      <c r="L32">
        <f t="shared" si="6"/>
        <v>2.3425243453267139</v>
      </c>
      <c r="M32">
        <f t="shared" si="7"/>
        <v>71.188346193137647</v>
      </c>
      <c r="N32">
        <f t="shared" si="8"/>
        <v>26.469129461535644</v>
      </c>
    </row>
    <row r="33" spans="3:14" x14ac:dyDescent="0.15">
      <c r="C33">
        <v>30</v>
      </c>
      <c r="D33">
        <f t="shared" si="0"/>
        <v>15</v>
      </c>
      <c r="E33">
        <f t="shared" si="1"/>
        <v>-11.78275</v>
      </c>
      <c r="F33">
        <f t="shared" si="2"/>
        <v>-8.3126499999999997</v>
      </c>
      <c r="G33">
        <f t="shared" si="3"/>
        <v>-9.3019999999999996</v>
      </c>
      <c r="H33">
        <f t="shared" si="4"/>
        <v>7.6351345244923441E-6</v>
      </c>
      <c r="I33">
        <f t="shared" si="4"/>
        <v>2.453928898067105E-4</v>
      </c>
      <c r="J33">
        <f t="shared" si="4"/>
        <v>9.124156574184194E-5</v>
      </c>
      <c r="K33">
        <f t="shared" si="5"/>
        <v>3.4426959007304475E-4</v>
      </c>
      <c r="L33">
        <f t="shared" si="6"/>
        <v>2.2177777952657318</v>
      </c>
      <c r="M33">
        <f t="shared" si="7"/>
        <v>71.279281377900588</v>
      </c>
      <c r="N33">
        <f t="shared" si="8"/>
        <v>26.502940826833683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高根大毅</dc:creator>
  <cp:lastModifiedBy>MANJIRO</cp:lastModifiedBy>
  <dcterms:created xsi:type="dcterms:W3CDTF">2019-09-23T03:16:11Z</dcterms:created>
  <dcterms:modified xsi:type="dcterms:W3CDTF">2019-09-27T09:43:29Z</dcterms:modified>
</cp:coreProperties>
</file>